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1" sheetId="5" r:id="rId1"/>
    <sheet name="Лист3" sheetId="3" r:id="rId2"/>
  </sheets>
  <definedNames>
    <definedName name="_xlnm.Print_Area" localSheetId="0">'1'!$A$1:$K$19</definedName>
  </definedNames>
  <calcPr calcId="144525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" i="5" l="1"/>
  <c r="P13" i="5"/>
  <c r="P14" i="5" s="1"/>
  <c r="O13" i="5"/>
  <c r="O14" i="5" s="1"/>
  <c r="I13" i="5"/>
  <c r="H13" i="5"/>
  <c r="K13" i="5" s="1"/>
  <c r="K14" i="5" l="1"/>
  <c r="J13" i="5"/>
  <c r="Q14" i="5"/>
  <c r="E15" i="5" l="1"/>
</calcChain>
</file>

<file path=xl/sharedStrings.xml><?xml version="1.0" encoding="utf-8"?>
<sst xmlns="http://schemas.openxmlformats.org/spreadsheetml/2006/main" count="25" uniqueCount="24">
  <si>
    <t xml:space="preserve">№ </t>
  </si>
  <si>
    <t>Ед. изм.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</si>
  <si>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</si>
  <si>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</si>
  <si>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</si>
  <si>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</si>
  <si>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</si>
  <si>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</si>
  <si>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</si>
  <si>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В результате проведенного расчета Н(М)ЦК составила: </t>
  </si>
  <si>
    <t>рублей</t>
  </si>
  <si>
    <t>Используемый метод определения НМЦК с обоснованием</t>
  </si>
  <si>
    <t>Расчет Н(М)ЦК        по формуле                             v - количество (объем) закупаемого товара (работы, услуги);
     ц - мин. цена за единицу Н(М)ЦК = v*ц</t>
  </si>
  <si>
    <t>Часть  V. Обоснование начальной (максимальной) цены контракта</t>
  </si>
  <si>
    <t>итого:</t>
  </si>
  <si>
    <t xml:space="preserve">Наименование предмета контракта  </t>
  </si>
  <si>
    <t>Основные характеристики объекта закупки:</t>
  </si>
  <si>
    <t>рулон</t>
  </si>
  <si>
    <t>поставка мешков для мусора для нужд МБУ "Служба благоустройства Волжского района"</t>
  </si>
  <si>
    <t>исп. Семенова А.М.</t>
  </si>
  <si>
    <t>Мешки для мусора 70х100х12</t>
  </si>
  <si>
    <t>Участник №1 (Вх. № 01-05-1394 от 23.06.2026г.)</t>
  </si>
  <si>
    <t>Участник № 2 (Вх. № 01-05-1395 от 23.06.2026г.)</t>
  </si>
  <si>
    <t>Участник №3 (Вх. № 01-05-1396 от 23.06.2026г.)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</si>
</sst>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56">
    <xf numFmtId="0" fontId="0" fillId="0" borderId="0" xfId="0"/>
    <xf numFmtId="0" fontId="5" fillId="2" borderId="5" xfId="3" applyFont="1" applyFill="1" applyBorder="1" applyAlignment="1">
      <alignment horizontal="center" vertical="top" wrapText="1"/>
    </xf>
    <xf numFmtId="0" fontId="6" fillId="2" borderId="0" xfId="0" applyFont="1" applyFill="1"/>
    <xf numFmtId="0" fontId="6" fillId="2" borderId="0" xfId="3" applyFont="1" applyFill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2" fillId="2" borderId="0" xfId="0" applyFont="1" applyFill="1"/>
    <xf numFmtId="0" fontId="9" fillId="2" borderId="5" xfId="3" applyFont="1" applyFill="1" applyBorder="1" applyAlignment="1">
      <alignment horizontal="center" wrapText="1"/>
    </xf>
    <xf numFmtId="0" fontId="9" fillId="2" borderId="0" xfId="0" applyFont="1" applyFill="1"/>
    <xf numFmtId="0" fontId="9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textRotation="90"/>
    </xf>
    <xf numFmtId="0" fontId="5" fillId="0" borderId="5" xfId="3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2" borderId="10" xfId="3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2" fontId="12" fillId="2" borderId="5" xfId="3" applyNumberFormat="1" applyFont="1" applyFill="1" applyBorder="1" applyAlignment="1">
      <alignment horizontal="center" vertical="center" wrapText="1"/>
    </xf>
    <xf numFmtId="4" fontId="12" fillId="0" borderId="5" xfId="3" applyNumberFormat="1" applyFont="1" applyBorder="1" applyAlignment="1">
      <alignment horizontal="center" vertical="center" wrapText="1"/>
    </xf>
    <xf numFmtId="10" fontId="12" fillId="0" borderId="5" xfId="1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10</xdr:row>
      <xdr:rowOff>670833</xdr:rowOff>
    </xdr:from>
    <xdr:to>
      <xdr:col>9</xdr:col>
      <xdr:colOff>9525</xdr:colOff>
      <xdr:row>10</xdr:row>
      <xdr:rowOff>1132115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3675" y="2566308"/>
          <a:ext cx="981075" cy="46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95249</xdr:colOff>
      <xdr:row>10</xdr:row>
      <xdr:rowOff>781051</xdr:rowOff>
    </xdr:from>
    <xdr:to>
      <xdr:col>9</xdr:col>
      <xdr:colOff>1019174</xdr:colOff>
      <xdr:row>10</xdr:row>
      <xdr:rowOff>1243694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10474" y="2676526"/>
          <a:ext cx="923925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view="pageBreakPreview" zoomScaleNormal="67" zoomScaleSheetLayoutView="100" workbookViewId="0">
      <selection activeCell="E11" sqref="E11"/>
    </sheetView>
  </sheetViews>
  <sheetFormatPr defaultColWidth="9.140625" defaultRowHeight="12" x14ac:dyDescent="0.2"/>
  <cols>
    <col min="1" max="1" width="3.85546875" style="2" customWidth="1"/>
    <col min="2" max="2" width="35.7109375" style="2" customWidth="1"/>
    <col min="3" max="3" width="8" style="2" customWidth="1"/>
    <col min="4" max="4" width="6.7109375" style="2" customWidth="1"/>
    <col min="5" max="6" width="13.140625" style="2" customWidth="1"/>
    <col min="7" max="7" width="12.85546875" style="2" customWidth="1"/>
    <col min="8" max="8" width="10.85546875" style="2" customWidth="1"/>
    <col min="9" max="9" width="15.42578125" style="2" customWidth="1"/>
    <col min="10" max="10" width="16.42578125" style="2" customWidth="1"/>
    <col min="11" max="11" width="15.140625" style="2" customWidth="1"/>
    <col min="12" max="12" width="0.85546875" style="2" hidden="1" customWidth="1"/>
    <col min="13" max="13" width="9.140625" style="2" hidden="1" customWidth="1"/>
    <col min="14" max="16384" width="9.140625" style="2"/>
  </cols>
  <sheetData>
    <row r="1" spans="1:17" ht="12.75" customHeight="1" x14ac:dyDescent="0.2"/>
    <row r="2" spans="1:17" ht="18.75" customHeight="1" x14ac:dyDescent="0.25">
      <c r="C2" s="5" t="s">
        <v>13</v>
      </c>
      <c r="D2" s="5"/>
      <c r="E2" s="5"/>
      <c r="F2" s="5"/>
      <c r="G2" s="5"/>
      <c r="H2" s="5"/>
      <c r="I2" s="5"/>
      <c r="J2" s="5"/>
      <c r="K2" s="5"/>
    </row>
    <row r="3" spans="1:17" ht="5.25" customHeight="1" x14ac:dyDescent="0.3">
      <c r="C3" s="5"/>
      <c r="D3" s="5"/>
      <c r="E3" s="5"/>
      <c r="F3" s="5"/>
      <c r="G3" s="5"/>
      <c r="H3" s="5"/>
      <c r="I3" s="5"/>
      <c r="J3" s="5"/>
      <c r="K3" s="5"/>
    </row>
    <row r="4" spans="1:17" ht="15.75" customHeight="1" x14ac:dyDescent="0.2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7" ht="5.25" customHeight="1" x14ac:dyDescent="0.25">
      <c r="C5" s="5"/>
      <c r="D5" s="5"/>
      <c r="E5" s="5"/>
      <c r="F5" s="5"/>
      <c r="G5" s="5"/>
      <c r="H5" s="5"/>
      <c r="I5" s="5"/>
      <c r="J5" s="5"/>
      <c r="K5" s="5"/>
    </row>
    <row r="6" spans="1:17" ht="12.75" customHeight="1" x14ac:dyDescent="0.2">
      <c r="A6" s="20" t="s">
        <v>16</v>
      </c>
      <c r="B6" s="21"/>
      <c r="C6" s="21"/>
      <c r="D6" s="22"/>
      <c r="E6" s="29" t="s">
        <v>18</v>
      </c>
      <c r="F6" s="30"/>
      <c r="G6" s="30"/>
      <c r="H6" s="30"/>
      <c r="I6" s="30"/>
      <c r="J6" s="30"/>
      <c r="K6" s="30"/>
    </row>
    <row r="7" spans="1:17" ht="12.75" customHeight="1" x14ac:dyDescent="0.2">
      <c r="A7" s="23"/>
      <c r="B7" s="24"/>
      <c r="C7" s="24"/>
      <c r="D7" s="25"/>
      <c r="E7" s="31"/>
      <c r="F7" s="32"/>
      <c r="G7" s="32"/>
      <c r="H7" s="32"/>
      <c r="I7" s="32"/>
      <c r="J7" s="32"/>
      <c r="K7" s="32"/>
    </row>
    <row r="8" spans="1:17" ht="12.75" customHeight="1" x14ac:dyDescent="0.2">
      <c r="A8" s="26"/>
      <c r="B8" s="27"/>
      <c r="C8" s="27"/>
      <c r="D8" s="28"/>
      <c r="E8" s="33"/>
      <c r="F8" s="34"/>
      <c r="G8" s="34"/>
      <c r="H8" s="34"/>
      <c r="I8" s="34"/>
      <c r="J8" s="34"/>
      <c r="K8" s="34"/>
    </row>
    <row r="9" spans="1:17" ht="29.25" customHeight="1" x14ac:dyDescent="0.2">
      <c r="A9" s="15" t="s">
        <v>11</v>
      </c>
      <c r="B9" s="16"/>
      <c r="C9" s="16"/>
      <c r="D9" s="17"/>
      <c r="E9" s="18"/>
      <c r="F9" s="18"/>
      <c r="G9" s="18"/>
      <c r="H9" s="18"/>
      <c r="I9" s="18"/>
      <c r="J9" s="18"/>
      <c r="K9" s="19"/>
    </row>
    <row r="10" spans="1:17" ht="32.25" customHeight="1" x14ac:dyDescent="0.2">
      <c r="A10" s="35" t="s">
        <v>0</v>
      </c>
      <c r="B10" s="35" t="s">
        <v>15</v>
      </c>
      <c r="C10" s="35" t="s">
        <v>1</v>
      </c>
      <c r="D10" s="35" t="s">
        <v>2</v>
      </c>
      <c r="E10" s="38" t="s">
        <v>3</v>
      </c>
      <c r="F10" s="39"/>
      <c r="G10" s="40"/>
      <c r="H10" s="41" t="s">
        <v>4</v>
      </c>
      <c r="I10" s="42"/>
      <c r="J10" s="43"/>
      <c r="K10" s="35" t="s">
        <v>12</v>
      </c>
    </row>
    <row r="11" spans="1:17" ht="117" customHeight="1" x14ac:dyDescent="0.2">
      <c r="A11" s="36"/>
      <c r="B11" s="36"/>
      <c r="C11" s="36"/>
      <c r="D11" s="36"/>
      <c r="E11" s="10" t="s">
        <v>21</v>
      </c>
      <c r="F11" s="10" t="s">
        <v>22</v>
      </c>
      <c r="G11" s="10" t="s">
        <v>23</v>
      </c>
      <c r="H11" s="1" t="s">
        <v>5</v>
      </c>
      <c r="I11" s="1" t="s">
        <v>6</v>
      </c>
      <c r="J11" s="1" t="s">
        <v>7</v>
      </c>
      <c r="K11" s="36"/>
      <c r="O11" s="9"/>
      <c r="P11" s="9"/>
      <c r="Q11" s="9"/>
    </row>
    <row r="12" spans="1:17" s="7" customFormat="1" ht="11.25" x14ac:dyDescent="0.2">
      <c r="A12" s="8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7" s="7" customFormat="1" ht="15.75" x14ac:dyDescent="0.2">
      <c r="A13" s="8">
        <v>1</v>
      </c>
      <c r="B13" s="12" t="s">
        <v>20</v>
      </c>
      <c r="C13" s="44" t="s">
        <v>17</v>
      </c>
      <c r="D13" s="44">
        <v>500</v>
      </c>
      <c r="E13" s="45">
        <v>185</v>
      </c>
      <c r="F13" s="45">
        <v>192</v>
      </c>
      <c r="G13" s="45">
        <v>195</v>
      </c>
      <c r="H13" s="45">
        <f>ROUND((AVERAGE(E13:G13)),2)</f>
        <v>190.67</v>
      </c>
      <c r="I13" s="46">
        <f>STDEV(E13:G13)</f>
        <v>5.13</v>
      </c>
      <c r="J13" s="47">
        <f>I13/H13</f>
        <v>2.69E-2</v>
      </c>
      <c r="K13" s="48">
        <f>H13*D13</f>
        <v>95335</v>
      </c>
      <c r="O13" s="7">
        <f>E13*D13</f>
        <v>92500</v>
      </c>
      <c r="P13" s="7">
        <f>F13*D13</f>
        <v>96000</v>
      </c>
      <c r="Q13" s="7">
        <f>G13*D13</f>
        <v>97500</v>
      </c>
    </row>
    <row r="14" spans="1:17" ht="15.75" customHeight="1" x14ac:dyDescent="0.2">
      <c r="A14" s="13"/>
      <c r="B14" s="11" t="s">
        <v>14</v>
      </c>
      <c r="C14" s="49"/>
      <c r="D14" s="50"/>
      <c r="E14" s="50"/>
      <c r="F14" s="50"/>
      <c r="G14" s="50"/>
      <c r="H14" s="50"/>
      <c r="I14" s="50"/>
      <c r="J14" s="51"/>
      <c r="K14" s="52">
        <f>SUM(K13:K13)</f>
        <v>95335</v>
      </c>
      <c r="O14" s="2">
        <f>SUM(O13:O13)</f>
        <v>92500</v>
      </c>
      <c r="P14" s="2">
        <f>SUM(P13:P13)</f>
        <v>96000</v>
      </c>
      <c r="Q14" s="2">
        <f>SUM(Q13:Q13)</f>
        <v>97500</v>
      </c>
    </row>
    <row r="15" spans="1:17" ht="32.25" customHeight="1" x14ac:dyDescent="0.2">
      <c r="A15" s="53" t="s">
        <v>9</v>
      </c>
      <c r="B15" s="54"/>
      <c r="C15" s="54"/>
      <c r="D15" s="54"/>
      <c r="E15" s="55">
        <f>K14</f>
        <v>95335</v>
      </c>
      <c r="F15" s="55"/>
      <c r="G15" s="54" t="s">
        <v>10</v>
      </c>
      <c r="H15" s="4"/>
      <c r="I15" s="4"/>
      <c r="J15" s="4"/>
      <c r="K15" s="4"/>
    </row>
    <row r="16" spans="1:17" ht="76.5" customHeight="1" x14ac:dyDescent="0.2">
      <c r="A16" s="37" t="s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2" x14ac:dyDescent="0.2">
      <c r="B17" s="3"/>
    </row>
    <row r="18" spans="1:2" x14ac:dyDescent="0.2">
      <c r="A18" s="2" t="s">
        <v>19</v>
      </c>
      <c r="B18" s="3"/>
    </row>
    <row r="19" spans="1:2" x14ac:dyDescent="0.2">
      <c r="B19" s="3"/>
    </row>
    <row r="20" spans="1:2" x14ac:dyDescent="0.2">
      <c r="B20" s="3"/>
    </row>
    <row r="21" spans="1:2" x14ac:dyDescent="0.2">
      <c r="B21" s="3"/>
    </row>
  </sheetData>
  <mergeCells count="15">
    <mergeCell ref="K10:K11"/>
    <mergeCell ref="C14:J14"/>
    <mergeCell ref="E15:F15"/>
    <mergeCell ref="A16:K16"/>
    <mergeCell ref="A10:A11"/>
    <mergeCell ref="B10:B11"/>
    <mergeCell ref="C10:C11"/>
    <mergeCell ref="D10:D11"/>
    <mergeCell ref="E10:G10"/>
    <mergeCell ref="H10:J10"/>
    <mergeCell ref="A4:K4"/>
    <mergeCell ref="A9:D9"/>
    <mergeCell ref="E9:K9"/>
    <mergeCell ref="A6:D8"/>
    <mergeCell ref="E6:K8"/>
  </mergeCells>
  <pageMargins left="0.11811023622047245" right="0.11811023622047245" top="0.55118110236220474" bottom="0.55118110236220474" header="0.31496062992125984" footer="0.31496062992125984"/>
  <pageSetup paperSize="9" scale="95" orientation="landscape" r:id="rId1"/>
  <colBreaks count="1" manualBreakCount="1">
    <brk id="11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Лист3</vt:lpstr>
      <vt:lpstr>'1'!Область_печати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2026-06-23T07:01:31Z</dcterms:modified>
</cp:coreProperties>
</file>