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00"/>
  </bookViews>
  <sheets>
    <sheet name="НМЦК " sheetId="2" r:id="rId1"/>
  </sheets>
  <calcPr calcId="162913"/>
</workbook>
</file>

<file path=xl/calcChain.xml><?xml version="1.0" encoding="utf-8"?>
<calcChain xmlns="http://schemas.openxmlformats.org/spreadsheetml/2006/main">
  <c r="I5" i="2" l="1"/>
  <c r="I4" i="2"/>
  <c r="F5" i="2"/>
  <c r="K5" i="2" s="1"/>
  <c r="F4" i="2"/>
  <c r="K4" i="2" s="1"/>
  <c r="J5" i="2" l="1"/>
  <c r="J4" i="2"/>
  <c r="F3" i="2"/>
  <c r="K3" i="2" s="1"/>
  <c r="K6" i="2" l="1"/>
  <c r="I3" i="2"/>
  <c r="J3" i="2" l="1"/>
</calcChain>
</file>

<file path=xl/sharedStrings.xml><?xml version="1.0" encoding="utf-8"?>
<sst xmlns="http://schemas.openxmlformats.org/spreadsheetml/2006/main" count="21" uniqueCount="17">
  <si>
    <t>наименование</t>
  </si>
  <si>
    <t>предложение 1</t>
  </si>
  <si>
    <t>предложение 2</t>
  </si>
  <si>
    <t>предложение 3</t>
  </si>
  <si>
    <t>Сумма, руб.</t>
  </si>
  <si>
    <t>Средняя арифметическая, руб.</t>
  </si>
  <si>
    <t>Среднее квадратич. отклонение</t>
  </si>
  <si>
    <t>Коэф. вариации</t>
  </si>
  <si>
    <t>Начальная (максимальная) цена контракта:</t>
  </si>
  <si>
    <t xml:space="preserve">Кол-во
</t>
  </si>
  <si>
    <t>Ед. изм.</t>
  </si>
  <si>
    <t xml:space="preserve"> </t>
  </si>
  <si>
    <t>М709, Жидкое мыло «Детское» с первых дней жизни - 5 л (канистра)</t>
  </si>
  <si>
    <t xml:space="preserve">МАЛ-05, Жидкое крем-мыло
антибактериальное "Алмадез Лайт"- 5 л (канистра) </t>
  </si>
  <si>
    <t>АЛТ-00012, Дезинфицирующее
средство «Алмадез-трио» - 1 л
(крышка)</t>
  </si>
  <si>
    <t>от 30.07.26</t>
  </si>
  <si>
    <t>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</si>
</sst>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8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8"/>
      <color rgb="FF0000FF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000000"/>
      <name val="Times New Roman"/>
      <family val="1"/>
      <charset val="204"/>
    </font>
    <font>
      <sz val="8"/>
      <color theme="0" tint="-0.249977111117893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1" xfId="0" applyFont="1" applyBorder="1"/>
    <xf numFmtId="14" fontId="3" fillId="2" borderId="2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center" wrapText="1"/>
    </xf>
    <xf numFmtId="0" fontId="6" fillId="0" borderId="0" xfId="0" applyFont="1"/>
    <xf numFmtId="0" fontId="2" fillId="0" borderId="1" xfId="0" applyNumberFormat="1" applyFont="1" applyFill="1" applyBorder="1" applyAlignment="1">
      <alignment horizontal="center" vertical="center" wrapText="1"/>
    </xf>
    <xf numFmtId="4" fontId="2" fillId="0" borderId="3" xfId="0" applyNumberFormat="1" applyFont="1" applyBorder="1" applyAlignment="1">
      <alignment horizontal="center" vertical="center"/>
    </xf>
    <xf numFmtId="4" fontId="1" fillId="0" borderId="3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right"/>
    </xf>
    <xf numFmtId="0" fontId="4" fillId="0" borderId="3" xfId="0" applyFont="1" applyBorder="1" applyAlignment="1">
      <alignment horizontal="right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5"/>
  <sheetViews>
    <sheetView tabSelected="1" zoomScaleNormal="100" workbookViewId="0">
      <selection activeCell="H5" sqref="H5"/>
    </sheetView>
  </sheetViews>
  <sheetFormatPr defaultRowHeight="11.25" x14ac:dyDescent="0.2"/>
  <cols>
    <col min="1" max="1" width="5" style="1" customWidth="1"/>
    <col min="2" max="2" width="23.5703125" style="1" customWidth="1"/>
    <col min="3" max="4" width="14.140625" style="1" customWidth="1"/>
    <col min="5" max="5" width="14.28515625" style="1" customWidth="1"/>
    <col min="6" max="6" width="15.140625" style="1" customWidth="1"/>
    <col min="7" max="7" width="9.140625" style="1" bestFit="1" customWidth="1"/>
    <col min="8" max="8" width="8.85546875" style="1" customWidth="1"/>
    <col min="9" max="9" width="13.85546875" style="1" customWidth="1"/>
    <col min="10" max="10" width="12" style="1" customWidth="1"/>
    <col min="11" max="11" width="15.140625" style="1" customWidth="1"/>
    <col min="12" max="16384" width="9.140625" style="1"/>
  </cols>
  <sheetData>
    <row r="1" spans="1:11" s="4" customFormat="1" ht="36.75" customHeight="1" x14ac:dyDescent="0.2">
      <c r="A1" s="2"/>
      <c r="B1" s="20" t="s">
        <v>0</v>
      </c>
      <c r="C1" s="3" t="s">
        <v>1</v>
      </c>
      <c r="D1" s="3" t="s">
        <v>2</v>
      </c>
      <c r="E1" s="3" t="s">
        <v>3</v>
      </c>
      <c r="F1" s="21" t="s">
        <v>5</v>
      </c>
      <c r="G1" s="21" t="s">
        <v>9</v>
      </c>
      <c r="H1" s="22" t="s">
        <v>10</v>
      </c>
      <c r="I1" s="21" t="s">
        <v>6</v>
      </c>
      <c r="J1" s="21" t="s">
        <v>7</v>
      </c>
      <c r="K1" s="21" t="s">
        <v>4</v>
      </c>
    </row>
    <row r="2" spans="1:11" x14ac:dyDescent="0.2">
      <c r="A2" s="5"/>
      <c r="B2" s="20"/>
      <c r="C2" s="6" t="s">
        <v>15</v>
      </c>
      <c r="D2" s="6" t="s">
        <v>15</v>
      </c>
      <c r="E2" s="6" t="s">
        <v>15</v>
      </c>
      <c r="F2" s="21"/>
      <c r="G2" s="21"/>
      <c r="H2" s="23"/>
      <c r="I2" s="21"/>
      <c r="J2" s="21"/>
      <c r="K2" s="21"/>
    </row>
    <row r="3" spans="1:11" ht="33.75" x14ac:dyDescent="0.2">
      <c r="A3" s="7">
        <v>1</v>
      </c>
      <c r="B3" s="8" t="s">
        <v>13</v>
      </c>
      <c r="C3" s="9">
        <v>890</v>
      </c>
      <c r="D3" s="10">
        <v>963.5</v>
      </c>
      <c r="E3" s="9">
        <v>930.5</v>
      </c>
      <c r="F3" s="9">
        <f>ROUND(AVERAGE(C3:E3),2)</f>
        <v>928</v>
      </c>
      <c r="G3" s="14">
        <v>350</v>
      </c>
      <c r="H3" s="11" t="s">
        <v>16</v>
      </c>
      <c r="I3" s="9">
        <f t="shared" ref="I3:I5" si="0">STDEV(C3:E3)</f>
        <v>36.813720268399933</v>
      </c>
      <c r="J3" s="11">
        <f t="shared" ref="J3:J5" si="1">I3/F3</f>
        <v>3.9669957185775789E-2</v>
      </c>
      <c r="K3" s="11">
        <f>F3*G3</f>
        <v>324800</v>
      </c>
    </row>
    <row r="4" spans="1:11" ht="33.75" x14ac:dyDescent="0.2">
      <c r="A4" s="7">
        <v>2</v>
      </c>
      <c r="B4" s="17" t="s">
        <v>12</v>
      </c>
      <c r="C4" s="15">
        <v>1173</v>
      </c>
      <c r="D4" s="16">
        <v>1400</v>
      </c>
      <c r="E4" s="15">
        <v>1350</v>
      </c>
      <c r="F4" s="9">
        <f t="shared" ref="F4:F5" si="2">ROUND(AVERAGE(C4:E4),2)</f>
        <v>1307.67</v>
      </c>
      <c r="G4" s="14">
        <v>100</v>
      </c>
      <c r="H4" s="11" t="s">
        <v>16</v>
      </c>
      <c r="I4" s="9">
        <f t="shared" si="0"/>
        <v>119.2741939118992</v>
      </c>
      <c r="J4" s="11">
        <f t="shared" si="1"/>
        <v>9.1211233653673479E-2</v>
      </c>
      <c r="K4" s="11">
        <f t="shared" ref="K4:K5" si="3">F4*G4</f>
        <v>130767</v>
      </c>
    </row>
    <row r="5" spans="1:11" ht="33.75" x14ac:dyDescent="0.2">
      <c r="A5" s="7">
        <v>3</v>
      </c>
      <c r="B5" s="17" t="s">
        <v>14</v>
      </c>
      <c r="C5" s="15">
        <v>732.5</v>
      </c>
      <c r="D5" s="16">
        <v>800.5</v>
      </c>
      <c r="E5" s="15">
        <v>780.5</v>
      </c>
      <c r="F5" s="9">
        <f t="shared" si="2"/>
        <v>771.17</v>
      </c>
      <c r="G5" s="14">
        <v>10</v>
      </c>
      <c r="H5" s="11" t="s">
        <v>16</v>
      </c>
      <c r="I5" s="9">
        <f t="shared" si="0"/>
        <v>34.947579792216416</v>
      </c>
      <c r="J5" s="11">
        <f t="shared" si="1"/>
        <v>4.5317608040012475E-2</v>
      </c>
      <c r="K5" s="11">
        <f t="shared" si="3"/>
        <v>7711.7</v>
      </c>
    </row>
    <row r="6" spans="1:11" x14ac:dyDescent="0.2">
      <c r="A6" s="5"/>
      <c r="B6" s="18" t="s">
        <v>8</v>
      </c>
      <c r="C6" s="19"/>
      <c r="D6" s="19"/>
      <c r="E6" s="19"/>
      <c r="F6" s="18"/>
      <c r="G6" s="18"/>
      <c r="H6" s="18"/>
      <c r="I6" s="18"/>
      <c r="J6" s="18"/>
      <c r="K6" s="12">
        <f>SUM(K3:K5)</f>
        <v>463278.7</v>
      </c>
    </row>
    <row r="7" spans="1:11" x14ac:dyDescent="0.2">
      <c r="C7" s="13"/>
      <c r="D7" s="13"/>
    </row>
    <row r="15" spans="1:11" x14ac:dyDescent="0.2">
      <c r="H15" s="1" t="s">
        <v>11</v>
      </c>
    </row>
  </sheetData>
  <mergeCells count="8">
    <mergeCell ref="B6:J6"/>
    <mergeCell ref="B1:B2"/>
    <mergeCell ref="J1:J2"/>
    <mergeCell ref="K1:K2"/>
    <mergeCell ref="G1:G2"/>
    <mergeCell ref="F1:F2"/>
    <mergeCell ref="I1:I2"/>
    <mergeCell ref="H1:H2"/>
  </mergeCells>
  <pageMargins left="0.38" right="0.42" top="0.74803149606299213" bottom="0.74803149606299213" header="0.31496062992125984" footer="0.31496062992125984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НМЦК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2026-08-25T09:26:36Z</dcterms:modified>
</cp:coreProperties>
</file>