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СЛУЖБА ЗАКУПОК 2026\НМЦК\44 Ед. 1С-Битрикс24. Энтерпрайз-250\"/>
    </mc:Choice>
  </mc:AlternateContent>
  <xr:revisionPtr revIDLastSave="0" documentId="13_ncr:1_{6861BE98-407E-4124-A70C-1CFE786484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Лист1!$A$1:$M$16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F9" i="1"/>
  <c r="H9" i="1" l="1"/>
  <c r="M9" i="1" l="1"/>
  <c r="M10" i="1" l="1"/>
  <c r="I9" i="1"/>
  <c r="J9" i="1" s="1"/>
  <c r="K9" i="1" l="1"/>
</calcChain>
</file>

<file path=xl/sharedStrings.xml><?xml version="1.0" encoding="utf-8"?>
<sst xmlns="http://schemas.openxmlformats.org/spreadsheetml/2006/main" count="33" uniqueCount="32">
  <si>
    <t>Основные характеристики</t>
  </si>
  <si>
    <t>Наименование услуг</t>
  </si>
  <si>
    <t>Стоимость услуг, руб.</t>
  </si>
  <si>
    <t>Единица измерения</t>
  </si>
  <si>
    <t>№ П/П</t>
  </si>
  <si>
    <t xml:space="preserve">Исполнитель №1  </t>
  </si>
  <si>
    <t xml:space="preserve">Исполнитель №2 </t>
  </si>
  <si>
    <t xml:space="preserve">Исполнитель №3 </t>
  </si>
  <si>
    <t>Однородность совокупности значений выявленных цен, используемых в расчете НМЦК</t>
  </si>
  <si>
    <t>Средняя арифметическая цена за ед. &lt;ц&gt;</t>
  </si>
  <si>
    <t>Среднее квадратическое отклонение</t>
  </si>
  <si>
    <t>Коэффициент вариации цен V (%)</t>
  </si>
  <si>
    <t>Предмет закупки:</t>
  </si>
  <si>
    <t xml:space="preserve">Способ закупки: </t>
  </si>
  <si>
    <t>Главный специалист службы закупок</t>
  </si>
  <si>
    <t xml:space="preserve">О.В. Ануфриенкова </t>
  </si>
  <si>
    <t>Источник информации о цене за единицу</t>
  </si>
  <si>
    <t xml:space="preserve">Выбранная цена  </t>
  </si>
  <si>
    <t>Заказчик:</t>
  </si>
  <si>
    <t>Федеральное государственное бюджетное образовательное учреждение высшего образования "Государственный университет по землеустройству"</t>
  </si>
  <si>
    <t>закупка у единственного исполнителя</t>
  </si>
  <si>
    <t>Начальная (максимальная) цена Контракта определена в соответствии с ч.2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 
Начальная (максимальная) цена государственного контракта сформирована на основании коммерческих предложений от потенциальных Поставщиков:
В соответствии с п. п. 3.7.1. и 3.9.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были направлены запросы о предоставлении ценовой информации.
Используемый метод: метод сопоставимых рыночных цен (анализ рынка). Расчет произведен по наименьшему ценовому предложению.</t>
  </si>
  <si>
    <t>Обоснование цены Контракта</t>
  </si>
  <si>
    <t>Используемый метод определения цены Контракта</t>
  </si>
  <si>
    <t>В результате проведения анализа рынка цена Контракта составляет:</t>
  </si>
  <si>
    <t>Кол-во мес.</t>
  </si>
  <si>
    <t>НДС не облагается (пп.26 ч.2 ст.149 НК РФ)</t>
  </si>
  <si>
    <t>Цена Договора рассчитана в валюте – российский рубль и включает в себя все затраты, налоги и прочие сборы, установленные действующим законодательством, которые исполнитель  договора должен оплачивать в соответствии с условиями договора или на иных основаниях. Цена Договора рассчитана по наименьшему ценовому предложению и составляет 135 960 (Сто тридцать пять тысяч девятьсот шестьдесят) рублей 42 копейки, НДС не облагается (пп.26 ч.2 ст.149 НК РФ).</t>
  </si>
  <si>
    <t>Программа для ЭВМ "1С-Битрикс24". Лицензия "Энтерпрайз-250" (облако, 1 мес.)</t>
  </si>
  <si>
    <t>Предоставление на условиях простой (неисключительной лицензии права использования программного обеспечения  "1С-Битрикс24"</t>
  </si>
  <si>
    <r>
      <t>"</t>
    </r>
    <r>
      <rPr>
        <b/>
        <u/>
        <sz val="14"/>
        <rFont val="Times New Roman"/>
        <family val="1"/>
        <charset val="204"/>
      </rPr>
      <t>_01_</t>
    </r>
    <r>
      <rPr>
        <b/>
        <sz val="14"/>
        <rFont val="Times New Roman"/>
        <family val="1"/>
        <charset val="204"/>
      </rPr>
      <t xml:space="preserve">" </t>
    </r>
    <r>
      <rPr>
        <b/>
        <u/>
        <sz val="14"/>
        <rFont val="Times New Roman"/>
        <family val="1"/>
        <charset val="204"/>
      </rPr>
      <t xml:space="preserve">____сентября___ </t>
    </r>
    <r>
      <rPr>
        <b/>
        <sz val="14"/>
        <rFont val="Times New Roman"/>
        <family val="1"/>
        <charset val="204"/>
      </rPr>
      <t>2026г.</t>
    </r>
  </si>
  <si>
    <t>рублей/мес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</si>
</sst>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р_."/>
  </numFmts>
  <fonts count="1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0" fillId="0" borderId="0"/>
  </cellStyleXfs>
  <cellXfs count="6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2" fontId="3" fillId="0" borderId="0" xfId="0" applyNumberFormat="1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Alignment="1"/>
    <xf numFmtId="0" fontId="6" fillId="0" borderId="0" xfId="0" applyFont="1" applyAlignment="1">
      <alignment wrapText="1"/>
    </xf>
    <xf numFmtId="0" fontId="5" fillId="0" borderId="0" xfId="0" applyFont="1" applyAlignment="1"/>
    <xf numFmtId="0" fontId="4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8" fillId="2" borderId="14" xfId="0" applyFont="1" applyFill="1" applyBorder="1" applyAlignment="1">
      <alignment horizontal="center" vertical="center" wrapText="1"/>
    </xf>
    <xf numFmtId="4" fontId="8" fillId="2" borderId="14" xfId="0" applyNumberFormat="1" applyFont="1" applyFill="1" applyBorder="1" applyAlignment="1">
      <alignment horizontal="center" vertical="center" wrapText="1"/>
    </xf>
    <xf numFmtId="164" fontId="14" fillId="3" borderId="14" xfId="0" applyNumberFormat="1" applyFont="1" applyFill="1" applyBorder="1" applyAlignment="1">
      <alignment horizontal="center" vertical="center" wrapText="1"/>
    </xf>
    <xf numFmtId="2" fontId="8" fillId="3" borderId="14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" fontId="7" fillId="2" borderId="1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9" fillId="2" borderId="14" xfId="2" applyNumberFormat="1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right" vertical="center" wrapText="1"/>
    </xf>
    <xf numFmtId="0" fontId="7" fillId="2" borderId="24" xfId="0" applyFont="1" applyFill="1" applyBorder="1" applyAlignment="1">
      <alignment horizontal="right" vertical="center"/>
    </xf>
    <xf numFmtId="4" fontId="7" fillId="2" borderId="15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14" fillId="0" borderId="6" xfId="0" applyFont="1" applyBorder="1" applyAlignment="1">
      <alignment horizontal="center" vertical="top" wrapText="1"/>
    </xf>
    <xf numFmtId="0" fontId="12" fillId="0" borderId="0" xfId="0" applyFont="1" applyAlignment="1">
      <alignment horizontal="left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2" borderId="15" xfId="0" applyFont="1" applyFill="1" applyBorder="1" applyAlignment="1">
      <alignment horizontal="right" vertical="center" wrapText="1"/>
    </xf>
    <xf numFmtId="0" fontId="7" fillId="2" borderId="22" xfId="0" applyFont="1" applyFill="1" applyBorder="1" applyAlignment="1">
      <alignment horizontal="right" vertical="center" wrapText="1"/>
    </xf>
    <xf numFmtId="0" fontId="7" fillId="2" borderId="23" xfId="0" applyFont="1" applyFill="1" applyBorder="1" applyAlignment="1">
      <alignment horizontal="right" vertical="center" wrapText="1"/>
    </xf>
    <xf numFmtId="0" fontId="8" fillId="2" borderId="24" xfId="0" applyFont="1" applyFill="1" applyBorder="1" applyAlignment="1">
      <alignment horizontal="left" vertical="center" wrapText="1"/>
    </xf>
    <xf numFmtId="4" fontId="11" fillId="2" borderId="1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4" fontId="13" fillId="2" borderId="8" xfId="0" applyNumberFormat="1" applyFont="1" applyFill="1" applyBorder="1" applyAlignment="1">
      <alignment horizontal="left" vertical="center" wrapText="1"/>
    </xf>
    <xf numFmtId="4" fontId="13" fillId="2" borderId="9" xfId="0" applyNumberFormat="1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left" vertical="center" wrapText="1"/>
    </xf>
  </cellXfs>
  <cellStyles count="4">
    <cellStyle name="Обычный" xfId="0" builtinId="0"/>
    <cellStyle name="Обычный 2" xfId="3" xr:uid="{14D54A1C-47BE-437A-BD94-C153F249B05A}"/>
    <cellStyle name="Обычный 3" xfId="1" xr:uid="{8C7DDED6-DD5A-4709-BCA3-DB0E17256B4B}"/>
    <cellStyle name="Финансовый 2" xfId="2" xr:uid="{F45109C9-702B-4DEB-9DF4-6F61F34CC4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6"/>
  <sheetViews>
    <sheetView tabSelected="1" view="pageBreakPreview" zoomScale="80" zoomScaleNormal="100" zoomScaleSheetLayoutView="80" workbookViewId="0">
      <selection activeCell="C6" sqref="C6:M6"/>
    </sheetView>
  </sheetViews>
  <sheetFormatPr defaultColWidth="9.109375" defaultRowHeight="15.6" x14ac:dyDescent="0.3"/>
  <cols>
    <col min="1" max="1" width="5.5546875" style="1" customWidth="1"/>
    <col min="2" max="2" width="32.88671875" style="1" customWidth="1"/>
    <col min="3" max="3" width="44.6640625" style="1" customWidth="1"/>
    <col min="4" max="4" width="14.109375" style="1" customWidth="1"/>
    <col min="5" max="7" width="19" style="1" customWidth="1"/>
    <col min="8" max="8" width="15.6640625" style="1" customWidth="1"/>
    <col min="9" max="11" width="14.88671875" style="1" customWidth="1"/>
    <col min="12" max="12" width="9.109375" style="1" customWidth="1"/>
    <col min="13" max="13" width="13.109375" style="1" bestFit="1" customWidth="1"/>
    <col min="14" max="16384" width="9.109375" style="1"/>
  </cols>
  <sheetData>
    <row r="1" spans="1:15" ht="17.399999999999999" x14ac:dyDescent="0.3">
      <c r="D1" s="2"/>
      <c r="E1" s="2"/>
      <c r="F1" s="2"/>
      <c r="G1" s="50"/>
      <c r="H1" s="50"/>
      <c r="I1" s="50"/>
      <c r="J1" s="50"/>
      <c r="K1" s="2"/>
    </row>
    <row r="2" spans="1:15" s="17" customFormat="1" ht="30" customHeight="1" x14ac:dyDescent="0.25">
      <c r="A2" s="49" t="s">
        <v>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5" s="17" customFormat="1" ht="37.5" customHeight="1" x14ac:dyDescent="0.25">
      <c r="A3" s="39" t="s">
        <v>18</v>
      </c>
      <c r="B3" s="39"/>
      <c r="C3" s="39" t="s">
        <v>19</v>
      </c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5" s="36" customFormat="1" ht="39" customHeight="1" x14ac:dyDescent="0.25">
      <c r="A4" s="39" t="s">
        <v>12</v>
      </c>
      <c r="B4" s="39"/>
      <c r="C4" s="64" t="s">
        <v>29</v>
      </c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5" s="36" customFormat="1" ht="150.75" customHeight="1" x14ac:dyDescent="0.25">
      <c r="A5" s="58" t="s">
        <v>23</v>
      </c>
      <c r="B5" s="59"/>
      <c r="C5" s="62" t="s">
        <v>21</v>
      </c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5" ht="37.5" customHeight="1" thickBot="1" x14ac:dyDescent="0.35">
      <c r="A6" s="60" t="s">
        <v>13</v>
      </c>
      <c r="B6" s="61"/>
      <c r="C6" s="63" t="s">
        <v>20</v>
      </c>
      <c r="D6" s="63"/>
      <c r="E6" s="63"/>
      <c r="F6" s="63"/>
      <c r="G6" s="63"/>
      <c r="H6" s="63"/>
      <c r="I6" s="63"/>
      <c r="J6" s="63"/>
      <c r="K6" s="63"/>
      <c r="L6" s="63"/>
      <c r="M6" s="63"/>
    </row>
    <row r="7" spans="1:15" s="34" customFormat="1" ht="40.5" customHeight="1" x14ac:dyDescent="0.25">
      <c r="A7" s="41" t="s">
        <v>4</v>
      </c>
      <c r="B7" s="51" t="s">
        <v>1</v>
      </c>
      <c r="C7" s="51" t="s">
        <v>0</v>
      </c>
      <c r="D7" s="51" t="s">
        <v>3</v>
      </c>
      <c r="E7" s="51" t="s">
        <v>16</v>
      </c>
      <c r="F7" s="51"/>
      <c r="G7" s="51"/>
      <c r="H7" s="51"/>
      <c r="I7" s="55" t="s">
        <v>8</v>
      </c>
      <c r="J7" s="56"/>
      <c r="K7" s="57"/>
      <c r="L7" s="51" t="s">
        <v>25</v>
      </c>
      <c r="M7" s="53" t="s">
        <v>2</v>
      </c>
    </row>
    <row r="8" spans="1:15" s="34" customFormat="1" ht="49.5" customHeight="1" thickBot="1" x14ac:dyDescent="0.3">
      <c r="A8" s="42"/>
      <c r="B8" s="52"/>
      <c r="C8" s="52"/>
      <c r="D8" s="52"/>
      <c r="E8" s="27" t="s">
        <v>5</v>
      </c>
      <c r="F8" s="27" t="s">
        <v>6</v>
      </c>
      <c r="G8" s="27" t="s">
        <v>7</v>
      </c>
      <c r="H8" s="26" t="s">
        <v>17</v>
      </c>
      <c r="I8" s="35" t="s">
        <v>9</v>
      </c>
      <c r="J8" s="35" t="s">
        <v>10</v>
      </c>
      <c r="K8" s="35" t="s">
        <v>11</v>
      </c>
      <c r="L8" s="52"/>
      <c r="M8" s="54"/>
      <c r="O8" s="40"/>
    </row>
    <row r="9" spans="1:15" ht="123.75" customHeight="1" thickBot="1" x14ac:dyDescent="0.35">
      <c r="A9" s="38">
        <v>1</v>
      </c>
      <c r="B9" s="37" t="s">
        <v>29</v>
      </c>
      <c r="C9" s="18" t="s">
        <v>28</v>
      </c>
      <c r="D9" s="18" t="s">
        <v>31</v>
      </c>
      <c r="E9" s="29">
        <v>33990</v>
      </c>
      <c r="F9" s="29">
        <f>135960/4</f>
        <v>33990</v>
      </c>
      <c r="G9" s="29">
        <f>33990</f>
        <v>33990</v>
      </c>
      <c r="H9" s="29">
        <f>MIN(E9:G9)</f>
        <v>33990</v>
      </c>
      <c r="I9" s="20">
        <f>ROUND((E9+G9+F9)/3,2)</f>
        <v>33990</v>
      </c>
      <c r="J9" s="21">
        <f>SQRT(((SUM((POWER(E9-I9,2)),(POWER(F9-I9,2)),(POWER(G9-I9,2)))))/(3-1))</f>
        <v>0</v>
      </c>
      <c r="K9" s="21">
        <f t="shared" ref="K9" si="0">J9/I9*100</f>
        <v>0</v>
      </c>
      <c r="L9" s="18">
        <v>4</v>
      </c>
      <c r="M9" s="19">
        <f>H9*L9</f>
        <v>135960</v>
      </c>
      <c r="O9" s="40"/>
    </row>
    <row r="10" spans="1:15" ht="20.25" customHeight="1" thickBot="1" x14ac:dyDescent="0.35">
      <c r="A10" s="22"/>
      <c r="B10" s="45" t="s">
        <v>24</v>
      </c>
      <c r="C10" s="46"/>
      <c r="D10" s="46"/>
      <c r="E10" s="46"/>
      <c r="F10" s="46"/>
      <c r="G10" s="46"/>
      <c r="H10" s="46"/>
      <c r="I10" s="46"/>
      <c r="J10" s="46"/>
      <c r="K10" s="46"/>
      <c r="L10" s="47"/>
      <c r="M10" s="24">
        <f>SUM(M9:M9)</f>
        <v>135960</v>
      </c>
      <c r="O10" s="16"/>
    </row>
    <row r="11" spans="1:15" ht="20.25" customHeight="1" thickBot="1" x14ac:dyDescent="0.35">
      <c r="A11" s="30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2" t="s">
        <v>26</v>
      </c>
      <c r="M11" s="33">
        <v>0</v>
      </c>
      <c r="O11" s="28"/>
    </row>
    <row r="12" spans="1:15" x14ac:dyDescent="0.3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O12" s="25"/>
    </row>
    <row r="13" spans="1:15" s="13" customFormat="1" ht="117" customHeight="1" x14ac:dyDescent="0.3">
      <c r="A13" s="44" t="s">
        <v>27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</row>
    <row r="15" spans="1:15" s="7" customFormat="1" ht="18" x14ac:dyDescent="0.35">
      <c r="B15" s="7" t="s">
        <v>14</v>
      </c>
      <c r="E15" s="7" t="s">
        <v>15</v>
      </c>
    </row>
    <row r="16" spans="1:15" s="9" customFormat="1" ht="21.75" customHeight="1" x14ac:dyDescent="0.3">
      <c r="A16" s="23"/>
      <c r="B16" s="23" t="s">
        <v>30</v>
      </c>
      <c r="C16" s="23"/>
      <c r="D16" s="23"/>
      <c r="E16" s="23"/>
      <c r="F16" s="11"/>
      <c r="G16" s="11"/>
      <c r="H16" s="43"/>
      <c r="I16" s="43"/>
      <c r="J16" s="43"/>
      <c r="K16" s="11"/>
      <c r="L16" s="11"/>
    </row>
    <row r="17" spans="1:12" ht="25.5" customHeight="1" x14ac:dyDescent="0.3">
      <c r="B17" s="10"/>
      <c r="C17" s="10"/>
      <c r="D17" s="10"/>
      <c r="E17" s="10"/>
      <c r="F17" s="10"/>
      <c r="H17" s="3"/>
      <c r="I17" s="3"/>
      <c r="J17" s="3"/>
    </row>
    <row r="18" spans="1:12" ht="15" customHeight="1" x14ac:dyDescent="0.3">
      <c r="H18" s="3"/>
      <c r="I18" s="3"/>
      <c r="J18" s="3"/>
    </row>
    <row r="19" spans="1:12" s="7" customFormat="1" ht="18.75" customHeight="1" x14ac:dyDescent="0.35">
      <c r="A19" s="23"/>
      <c r="B19" s="23"/>
      <c r="C19" s="23"/>
      <c r="D19" s="23"/>
      <c r="E19" s="23"/>
      <c r="F19" s="12"/>
      <c r="G19" s="12"/>
      <c r="H19" s="43"/>
      <c r="I19" s="43"/>
      <c r="J19" s="43"/>
      <c r="K19" s="8"/>
      <c r="L19" s="8"/>
    </row>
    <row r="20" spans="1:12" s="7" customFormat="1" ht="18" x14ac:dyDescent="0.35">
      <c r="A20" s="14"/>
      <c r="B20" s="14"/>
      <c r="C20" s="14"/>
      <c r="D20" s="14"/>
      <c r="E20" s="14"/>
      <c r="F20" s="12"/>
      <c r="G20" s="12"/>
      <c r="H20" s="12"/>
      <c r="I20" s="15"/>
      <c r="J20" s="15"/>
      <c r="K20" s="8"/>
      <c r="L20" s="8"/>
    </row>
    <row r="21" spans="1:12" ht="18" customHeight="1" x14ac:dyDescent="0.3"/>
    <row r="23" spans="1:12" x14ac:dyDescent="0.3">
      <c r="J23" s="3"/>
    </row>
    <row r="26" spans="1:12" ht="22.5" customHeight="1" x14ac:dyDescent="0.3"/>
    <row r="27" spans="1:12" ht="12.75" customHeight="1" x14ac:dyDescent="0.3"/>
    <row r="33" ht="12.75" customHeight="1" x14ac:dyDescent="0.3"/>
    <row r="35" ht="16.5" customHeight="1" x14ac:dyDescent="0.3"/>
    <row r="36" ht="22.5" customHeight="1" x14ac:dyDescent="0.3"/>
    <row r="37" ht="16.5" customHeight="1" x14ac:dyDescent="0.3"/>
    <row r="41" ht="22.5" customHeight="1" x14ac:dyDescent="0.3"/>
    <row r="42" ht="49.5" customHeight="1" x14ac:dyDescent="0.3"/>
    <row r="46" ht="22.5" customHeight="1" x14ac:dyDescent="0.3"/>
    <row r="47" ht="29.25" customHeight="1" x14ac:dyDescent="0.3"/>
    <row r="52" spans="11:16" ht="22.5" customHeight="1" x14ac:dyDescent="0.3"/>
    <row r="56" spans="11:16" ht="22.5" customHeight="1" x14ac:dyDescent="0.3"/>
    <row r="57" spans="11:16" ht="22.5" customHeight="1" x14ac:dyDescent="0.3"/>
    <row r="58" spans="11:16" ht="12.75" customHeight="1" x14ac:dyDescent="0.3"/>
    <row r="61" spans="11:16" ht="22.5" customHeight="1" x14ac:dyDescent="0.3"/>
    <row r="62" spans="11:16" ht="12.75" customHeight="1" x14ac:dyDescent="0.3">
      <c r="K62" s="4"/>
      <c r="L62" s="5"/>
      <c r="M62" s="5"/>
      <c r="N62" s="5"/>
      <c r="O62" s="6"/>
      <c r="P62" s="5"/>
    </row>
    <row r="63" spans="11:16" x14ac:dyDescent="0.3">
      <c r="K63" s="4"/>
      <c r="L63" s="5"/>
      <c r="M63" s="5"/>
      <c r="N63" s="5"/>
      <c r="O63" s="6"/>
      <c r="P63" s="5"/>
    </row>
    <row r="64" spans="11:16" x14ac:dyDescent="0.3">
      <c r="K64" s="4"/>
      <c r="L64" s="5"/>
      <c r="M64" s="5"/>
      <c r="N64" s="5"/>
      <c r="O64" s="6"/>
      <c r="P64" s="5"/>
    </row>
    <row r="65" spans="11:16" x14ac:dyDescent="0.3">
      <c r="K65" s="4"/>
      <c r="L65" s="5"/>
      <c r="M65" s="5"/>
      <c r="N65" s="5"/>
      <c r="O65" s="6"/>
      <c r="P65" s="5"/>
    </row>
    <row r="66" spans="11:16" x14ac:dyDescent="0.3">
      <c r="K66" s="4"/>
      <c r="L66" s="5"/>
      <c r="M66" s="5"/>
      <c r="N66" s="5"/>
      <c r="O66" s="6"/>
      <c r="P66" s="5"/>
    </row>
    <row r="67" spans="11:16" ht="22.5" customHeight="1" x14ac:dyDescent="0.3">
      <c r="K67" s="4"/>
      <c r="L67" s="5"/>
      <c r="M67" s="5"/>
      <c r="N67" s="5"/>
      <c r="O67" s="6"/>
      <c r="P67" s="5"/>
    </row>
    <row r="68" spans="11:16" x14ac:dyDescent="0.3">
      <c r="K68" s="4"/>
      <c r="L68" s="5"/>
      <c r="M68" s="5"/>
      <c r="N68" s="5"/>
      <c r="O68" s="6"/>
      <c r="P68" s="5"/>
    </row>
    <row r="69" spans="11:16" x14ac:dyDescent="0.3">
      <c r="K69" s="4"/>
      <c r="L69" s="5"/>
      <c r="M69" s="5"/>
      <c r="N69" s="5"/>
      <c r="O69" s="6"/>
      <c r="P69" s="5"/>
    </row>
    <row r="70" spans="11:16" x14ac:dyDescent="0.3">
      <c r="K70" s="4"/>
      <c r="L70" s="5"/>
      <c r="M70" s="5"/>
      <c r="N70" s="5"/>
      <c r="O70" s="6"/>
      <c r="P70" s="5"/>
    </row>
    <row r="71" spans="11:16" ht="22.5" customHeight="1" x14ac:dyDescent="0.3">
      <c r="K71" s="4"/>
      <c r="L71" s="5"/>
      <c r="M71" s="5"/>
      <c r="N71" s="5"/>
      <c r="O71" s="6"/>
      <c r="P71" s="5"/>
    </row>
    <row r="72" spans="11:16" ht="50.25" customHeight="1" x14ac:dyDescent="0.3">
      <c r="K72" s="4"/>
      <c r="L72" s="5"/>
      <c r="M72" s="5"/>
      <c r="N72" s="5"/>
      <c r="O72" s="6"/>
      <c r="P72" s="5"/>
    </row>
    <row r="73" spans="11:16" x14ac:dyDescent="0.3">
      <c r="K73" s="4"/>
      <c r="L73" s="5"/>
      <c r="M73" s="5"/>
      <c r="N73" s="5"/>
      <c r="O73" s="6"/>
      <c r="P73" s="5"/>
    </row>
    <row r="74" spans="11:16" x14ac:dyDescent="0.3">
      <c r="K74" s="4"/>
      <c r="L74" s="5"/>
      <c r="M74" s="5"/>
      <c r="N74" s="5"/>
      <c r="O74" s="6"/>
      <c r="P74" s="5"/>
    </row>
    <row r="75" spans="11:16" x14ac:dyDescent="0.3">
      <c r="K75" s="4"/>
      <c r="L75" s="5"/>
      <c r="M75" s="5"/>
      <c r="N75" s="5"/>
      <c r="O75" s="6"/>
      <c r="P75" s="5"/>
    </row>
    <row r="76" spans="11:16" ht="22.5" customHeight="1" x14ac:dyDescent="0.3">
      <c r="K76" s="4"/>
      <c r="L76" s="5"/>
      <c r="M76" s="5"/>
      <c r="N76" s="5"/>
      <c r="O76" s="6"/>
      <c r="P76" s="5"/>
    </row>
    <row r="77" spans="11:16" x14ac:dyDescent="0.3">
      <c r="K77" s="4"/>
      <c r="L77" s="5"/>
      <c r="M77" s="5"/>
      <c r="N77" s="5"/>
      <c r="O77" s="6"/>
      <c r="P77" s="5"/>
    </row>
    <row r="78" spans="11:16" x14ac:dyDescent="0.3">
      <c r="K78" s="4"/>
      <c r="L78" s="5"/>
      <c r="M78" s="5"/>
      <c r="N78" s="5"/>
      <c r="O78" s="6"/>
      <c r="P78" s="5"/>
    </row>
    <row r="79" spans="11:16" x14ac:dyDescent="0.3">
      <c r="K79" s="4"/>
      <c r="L79" s="5"/>
      <c r="M79" s="5"/>
      <c r="N79" s="5"/>
      <c r="O79" s="6"/>
      <c r="P79" s="5"/>
    </row>
    <row r="80" spans="11:16" x14ac:dyDescent="0.3">
      <c r="K80" s="4"/>
      <c r="L80" s="5"/>
      <c r="M80" s="5"/>
      <c r="N80" s="5"/>
      <c r="O80" s="6"/>
      <c r="P80" s="5"/>
    </row>
    <row r="81" spans="11:16" ht="22.5" customHeight="1" x14ac:dyDescent="0.3">
      <c r="K81" s="4"/>
      <c r="L81" s="5"/>
      <c r="M81" s="5"/>
      <c r="N81" s="5"/>
      <c r="O81" s="6"/>
      <c r="P81" s="5"/>
    </row>
    <row r="82" spans="11:16" x14ac:dyDescent="0.3">
      <c r="K82" s="4"/>
      <c r="L82" s="5"/>
      <c r="M82" s="5"/>
      <c r="N82" s="5"/>
      <c r="O82" s="6"/>
      <c r="P82" s="5"/>
    </row>
    <row r="83" spans="11:16" x14ac:dyDescent="0.3">
      <c r="L83" s="5"/>
      <c r="M83" s="5"/>
      <c r="N83" s="5"/>
      <c r="O83" s="6"/>
      <c r="P83" s="5"/>
    </row>
    <row r="84" spans="11:16" x14ac:dyDescent="0.3">
      <c r="L84" s="5"/>
      <c r="M84" s="5"/>
      <c r="N84" s="5"/>
      <c r="O84" s="6"/>
      <c r="P84" s="5"/>
    </row>
    <row r="85" spans="11:16" x14ac:dyDescent="0.3">
      <c r="L85" s="5"/>
      <c r="M85" s="5"/>
      <c r="N85" s="5"/>
      <c r="O85" s="6"/>
      <c r="P85" s="5"/>
    </row>
    <row r="86" spans="11:16" ht="22.5" customHeight="1" x14ac:dyDescent="0.3"/>
    <row r="87" spans="11:16" ht="130.5" customHeight="1" x14ac:dyDescent="0.3"/>
    <row r="91" spans="11:16" ht="14.25" customHeight="1" x14ac:dyDescent="0.3"/>
    <row r="92" spans="11:16" ht="27" customHeight="1" x14ac:dyDescent="0.3"/>
    <row r="93" spans="11:16" ht="14.25" customHeight="1" x14ac:dyDescent="0.3"/>
    <row r="94" spans="11:16" ht="14.25" customHeight="1" x14ac:dyDescent="0.3"/>
    <row r="95" spans="11:16" ht="55.5" customHeight="1" x14ac:dyDescent="0.3"/>
    <row r="96" spans="11:16" ht="14.25" customHeight="1" x14ac:dyDescent="0.3"/>
    <row r="97" ht="30" customHeight="1" x14ac:dyDescent="0.3"/>
    <row r="98" ht="14.25" customHeight="1" x14ac:dyDescent="0.3"/>
    <row r="99" ht="14.25" customHeight="1" x14ac:dyDescent="0.3"/>
    <row r="100" ht="42.75" customHeight="1" x14ac:dyDescent="0.3"/>
    <row r="101" ht="14.25" customHeight="1" x14ac:dyDescent="0.3"/>
    <row r="102" ht="42" customHeight="1" x14ac:dyDescent="0.3"/>
    <row r="103" ht="14.25" customHeight="1" x14ac:dyDescent="0.3"/>
    <row r="104" ht="14.25" customHeight="1" x14ac:dyDescent="0.3"/>
    <row r="105" ht="39" customHeight="1" x14ac:dyDescent="0.3"/>
    <row r="106" ht="14.25" customHeight="1" x14ac:dyDescent="0.3"/>
    <row r="107" ht="30.75" customHeight="1" x14ac:dyDescent="0.3"/>
    <row r="108" ht="14.25" customHeight="1" x14ac:dyDescent="0.3"/>
    <row r="109" ht="14.25" customHeight="1" x14ac:dyDescent="0.3"/>
    <row r="110" ht="57.75" customHeight="1" x14ac:dyDescent="0.3"/>
    <row r="111" ht="14.25" customHeight="1" x14ac:dyDescent="0.3"/>
    <row r="112" ht="29.25" customHeight="1" x14ac:dyDescent="0.3"/>
    <row r="113" ht="14.25" customHeight="1" x14ac:dyDescent="0.3"/>
    <row r="114" ht="14.25" customHeight="1" x14ac:dyDescent="0.3"/>
    <row r="115" ht="41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27" customHeight="1" x14ac:dyDescent="0.3"/>
    <row r="123" ht="16.5" customHeight="1" x14ac:dyDescent="0.3"/>
    <row r="124" ht="78" customHeight="1" x14ac:dyDescent="0.3"/>
    <row r="125" ht="20.25" customHeight="1" x14ac:dyDescent="0.3"/>
    <row r="126" ht="21" customHeight="1" x14ac:dyDescent="0.3"/>
    <row r="127" ht="27.75" customHeight="1" x14ac:dyDescent="0.3"/>
    <row r="128" ht="16.5" customHeight="1" x14ac:dyDescent="0.3"/>
    <row r="129" ht="19.5" customHeight="1" x14ac:dyDescent="0.3"/>
    <row r="130" ht="83.25" customHeight="1" x14ac:dyDescent="0.3"/>
    <row r="131" ht="28.5" customHeight="1" x14ac:dyDescent="0.3"/>
    <row r="132" ht="27.75" customHeight="1" x14ac:dyDescent="0.3"/>
    <row r="133" ht="27.75" customHeight="1" x14ac:dyDescent="0.3"/>
    <row r="134" ht="26.25" customHeight="1" x14ac:dyDescent="0.3"/>
    <row r="135" ht="18.75" customHeight="1" x14ac:dyDescent="0.3"/>
    <row r="136" ht="85.5" customHeight="1" x14ac:dyDescent="0.3"/>
    <row r="137" ht="17.25" customHeight="1" x14ac:dyDescent="0.3"/>
    <row r="138" ht="20.25" customHeight="1" x14ac:dyDescent="0.3"/>
    <row r="139" ht="25.5" customHeight="1" x14ac:dyDescent="0.3"/>
    <row r="140" ht="15.75" customHeight="1" x14ac:dyDescent="0.3"/>
    <row r="141" ht="18" customHeight="1" x14ac:dyDescent="0.3"/>
    <row r="142" ht="82.5" customHeight="1" x14ac:dyDescent="0.3"/>
    <row r="143" ht="27.75" customHeight="1" x14ac:dyDescent="0.3"/>
    <row r="144" ht="27.75" customHeight="1" x14ac:dyDescent="0.3"/>
    <row r="145" spans="11:11" ht="27.75" customHeight="1" x14ac:dyDescent="0.3"/>
    <row r="146" spans="11:11" ht="26.25" customHeight="1" x14ac:dyDescent="0.3"/>
    <row r="147" spans="11:11" ht="24.75" customHeight="1" x14ac:dyDescent="0.3"/>
    <row r="148" spans="11:11" ht="24.75" customHeight="1" x14ac:dyDescent="0.3"/>
    <row r="156" spans="11:11" x14ac:dyDescent="0.3">
      <c r="K156" s="3"/>
    </row>
  </sheetData>
  <mergeCells count="24">
    <mergeCell ref="A2:M2"/>
    <mergeCell ref="G1:J1"/>
    <mergeCell ref="L7:L8"/>
    <mergeCell ref="M7:M8"/>
    <mergeCell ref="E7:H7"/>
    <mergeCell ref="D7:D8"/>
    <mergeCell ref="C7:C8"/>
    <mergeCell ref="B7:B8"/>
    <mergeCell ref="I7:K7"/>
    <mergeCell ref="A5:B5"/>
    <mergeCell ref="A6:B6"/>
    <mergeCell ref="C5:M5"/>
    <mergeCell ref="C6:M6"/>
    <mergeCell ref="A4:B4"/>
    <mergeCell ref="C4:M4"/>
    <mergeCell ref="A3:B3"/>
    <mergeCell ref="C3:M3"/>
    <mergeCell ref="O8:O9"/>
    <mergeCell ref="A7:A8"/>
    <mergeCell ref="H19:J19"/>
    <mergeCell ref="H16:J16"/>
    <mergeCell ref="A13:M13"/>
    <mergeCell ref="B10:L10"/>
    <mergeCell ref="A12:M12"/>
  </mergeCells>
  <phoneticPr fontId="2" type="noConversion"/>
  <pageMargins left="0.3" right="0.22" top="0.4" bottom="0.27" header="0.17" footer="0.16"/>
  <pageSetup paperSize="9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Lunkov</dc:creator>
  <cp:lastModifiedBy>М.Б. Кулешина</cp:lastModifiedBy>
  <cp:lastPrinted>2026-09-01T11:02:57Z</cp:lastPrinted>
  <dcterms:created xsi:type="dcterms:W3CDTF">2012-03-30T06:51:28Z</dcterms:created>
  <dcterms:modified xsi:type="dcterms:W3CDTF">2026-09-01T11:03:01Z</dcterms:modified>
</cp:coreProperties>
</file>