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2825" tabRatio="591"/>
  </bookViews>
  <sheets>
    <sheet name="Обоснование" sheetId="1" r:id="rId1"/>
  </sheets>
  <calcPr calcId="152511"/>
</workbook>
</file>

<file path=xl/calcChain.xml><?xml version="1.0" encoding="utf-8"?>
<calcChain xmlns="http://schemas.openxmlformats.org/spreadsheetml/2006/main">
  <c r="I11" i="1" l="1"/>
  <c r="H11" i="1"/>
  <c r="K11" i="1" s="1"/>
  <c r="J11" i="1" l="1"/>
  <c r="E13" i="1"/>
  <c r="K13" i="1" l="1"/>
</calcChain>
</file>

<file path=xl/sharedStrings.xml><?xml version="1.0" encoding="utf-8"?>
<sst xmlns="http://schemas.openxmlformats.org/spreadsheetml/2006/main" count="32" uniqueCount="32">
  <si>
    <t>Ед. изм.</t>
  </si>
  <si>
    <t>Кол-во</t>
  </si>
  <si>
    <t>Среднее квадратичное отклонение</t>
  </si>
  <si>
    <t>ВСЕГО</t>
  </si>
  <si>
    <t>Предмет контракта</t>
  </si>
  <si>
    <t>Основные характеристики объекта закупки</t>
  </si>
  <si>
    <t>Используемый метод определения НМЦК с обоснованием</t>
  </si>
  <si>
    <t>ОБОСНОВАНИЕ НАЧАЛЬНОЙ (МАКСИМАЛЬНОЙ) ЦЕНЫ КОНТРАКТА</t>
  </si>
  <si>
    <t>+7 (3452) 56-86-44 (доб. 733)</t>
  </si>
  <si>
    <t>Контрактный управляющий:</t>
  </si>
  <si>
    <t>Наименование товара (работы, услуги)</t>
  </si>
  <si>
    <t>Дата подготовки обоснования НМЦК:</t>
  </si>
  <si>
    <t>№
п/п</t>
  </si>
  <si>
    <t>ОКПД 2, КТРУ</t>
  </si>
  <si>
    <t>Источники информации о цене (руб./ед.изм.)</t>
  </si>
  <si>
    <r>
      <t xml:space="preserve">Средняя арифметическая за единицу </t>
    </r>
    <r>
      <rPr>
        <sz val="10"/>
        <color theme="1"/>
        <rFont val="Calibri"/>
        <family val="2"/>
        <charset val="204"/>
      </rPr>
      <t>&lt;</t>
    </r>
    <r>
      <rPr>
        <i/>
        <sz val="10"/>
        <color theme="1"/>
        <rFont val="Calibri"/>
        <family val="2"/>
        <charset val="204"/>
      </rPr>
      <t>ц</t>
    </r>
    <r>
      <rPr>
        <sz val="10"/>
        <color theme="1"/>
        <rFont val="Calibri"/>
        <family val="2"/>
        <charset val="204"/>
      </rPr>
      <t>˃</t>
    </r>
  </si>
  <si>
    <t>Коэффициент вариации цен V (%)</t>
  </si>
  <si>
    <t>Способ определения поставщика (подрядчика, исполнителя)</t>
  </si>
  <si>
    <t>Расчет начальной (максимальной) цены контракта произведен в соответствии с Приказом Минэкономразвития России от 02.10.2013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поставщиком)».
При расчете начальной (максимальной) цены контракта использовался метод сопоставимых рыночных цен (анализа рынка), так как в соответствии с ч .6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</si>
  <si>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</si>
  <si>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 (руб.)</t>
  </si>
  <si>
    <t>Закупка товара у единственного поставщика в соответствии с пунктом 4 части 1 статьи 93 Федерального закона № 44-ФЗ</t>
  </si>
  <si>
    <t>___________________________  /В.В. Сапчук/</t>
  </si>
  <si>
    <t>коэффициент вариации менее 33 %, совокупность цен принимается однородной</t>
  </si>
  <si>
    <t>Оказание услуг по проведению обязательного периодического медицинского осмотра (г. Тюмень)</t>
  </si>
  <si>
    <t>вх. № 12814/72 от 24.06.2026</t>
  </si>
  <si>
    <t>вх. № 13149/72 от 29.06.2026</t>
  </si>
  <si>
    <t xml:space="preserve">Услуги по проведению обязательного периодического медицинского осмотра (обследования) работников (водитель, категория В, возраст после 40 лет) </t>
  </si>
  <si>
    <t>НМЦК, определенная с помощью метода сопоставимых рыночных цен (анализа рынка), составила 4078,50 руб. 
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№ 24-01-10/37713. Таким образом, НМЦК составляет 3352,00</t>
  </si>
  <si>
    <t>Срок оказания услуг: в с даты заключения контракта и по 31.10.2026 г.
Место оказания услуг: по месту нахождения Исполнителя в черте города Тюмени
Описание объекта закупки в соответствии с приложением № 1 к Контракту</t>
  </si>
  <si>
    <t>Человек</t>
  </si>
  <si>
    <t>ОКПД 2: 86.21.10.120
КТРУ: 86.21.10.120-00016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</si>
</sst>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14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942975</xdr:colOff>
      <xdr:row>9</xdr:row>
      <xdr:rowOff>484464</xdr:rowOff>
    </xdr:from>
    <xdr:ext cx="1504950" cy="3632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0487025" y="3894414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9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9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9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9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9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900" b="0" i="1">
                        <a:latin typeface="Cambria Math"/>
                      </a:rPr>
                      <m:t> </m:t>
                    </m:r>
                    <m:r>
                      <a:rPr lang="en-US" sz="9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9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900" b="0" i="1">
                            <a:latin typeface="Cambria Math"/>
                          </a:rPr>
                          <m:t>𝑖</m:t>
                        </m:r>
                        <m:r>
                          <a:rPr lang="en-US" sz="9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9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8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0487025" y="3894414"/>
              <a:ext cx="1504950" cy="3632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900" i="0">
                  <a:latin typeface="Cambria Math" panose="02040503050406030204" pitchFamily="18" charset="0"/>
                </a:rPr>
                <a:t>〖</a:t>
              </a:r>
              <a:r>
                <a:rPr lang="ru-RU" sz="900" b="0" i="0">
                  <a:latin typeface="Cambria Math"/>
                </a:rPr>
                <a:t>НМЦК</a:t>
              </a:r>
              <a:r>
                <a:rPr lang="ru-RU" sz="900" b="0" i="0">
                  <a:latin typeface="Cambria Math" panose="02040503050406030204" pitchFamily="18" charset="0"/>
                </a:rPr>
                <a:t>〗^</a:t>
              </a:r>
              <a:r>
                <a:rPr lang="ru-RU" sz="900" b="0" i="0">
                  <a:latin typeface="Cambria Math"/>
                </a:rPr>
                <a:t>рын= </a:t>
              </a:r>
              <a:r>
                <a:rPr lang="en-US" sz="900" b="0" i="0">
                  <a:latin typeface="Cambria Math"/>
                </a:rPr>
                <a:t> 𝑣</a:t>
              </a:r>
              <a:r>
                <a:rPr lang="ru-RU" sz="900" b="0" i="0"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latin typeface="Cambria Math"/>
                </a:rPr>
                <a:t>𝑛  </a:t>
              </a:r>
              <a:r>
                <a:rPr lang="en-US" sz="900" b="0" i="0">
                  <a:latin typeface="Cambria Math"/>
                  <a:ea typeface="Cambria Math"/>
                </a:rPr>
                <a:t>×</a:t>
              </a:r>
              <a:r>
                <a:rPr lang="en-US" sz="900" b="0" i="0">
                  <a:latin typeface="Cambria Math" panose="02040503050406030204" pitchFamily="18" charset="0"/>
                </a:rPr>
                <a:t>∑2_(</a:t>
              </a:r>
              <a:r>
                <a:rPr lang="en-US" sz="900" b="0" i="0">
                  <a:latin typeface="Cambria Math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</a:rPr>
                <a:t>)^</a:t>
              </a:r>
              <a:r>
                <a:rPr lang="en-US" sz="900" b="0" i="0">
                  <a:latin typeface="Cambria Math"/>
                </a:rPr>
                <a:t>𝑛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900" b="0" i="0">
                  <a:latin typeface="Cambria Math"/>
                </a:rPr>
                <a:t> </a:t>
              </a:r>
              <a:endParaRPr lang="ru-RU" sz="800"/>
            </a:p>
          </xdr:txBody>
        </xdr:sp>
      </mc:Fallback>
    </mc:AlternateContent>
    <xdr:clientData/>
  </xdr:oneCellAnchor>
  <xdr:oneCellAnchor>
    <xdr:from>
      <xdr:col>9</xdr:col>
      <xdr:colOff>66675</xdr:colOff>
      <xdr:row>9</xdr:row>
      <xdr:rowOff>533401</xdr:rowOff>
    </xdr:from>
    <xdr:ext cx="904875" cy="3524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9610725" y="3943351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900" b="0" i="1">
                      <a:latin typeface="Cambria Math"/>
                    </a:rPr>
                    <m:t>𝑉</m:t>
                  </m:r>
                  <m:r>
                    <a:rPr lang="en-US" sz="9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en-US" sz="9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9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900" b="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m:rPr>
                          <m:nor/>
                        </m:rPr>
                        <a:rPr lang="ru-RU" sz="900" b="0" i="1">
                          <a:latin typeface="Times New Roman" pitchFamily="18" charset="0"/>
                          <a:ea typeface="Cambria Math"/>
                          <a:cs typeface="Times New Roman" pitchFamily="18" charset="0"/>
                        </a:rPr>
                        <m:t>ц</m:t>
                      </m:r>
                      <m:r>
                        <a:rPr lang="ru-RU" sz="900" b="0" i="1">
                          <a:latin typeface="Cambria Math"/>
                          <a:ea typeface="Cambria Math"/>
                        </a:rPr>
                        <m:t>&gt;</m:t>
                      </m:r>
                    </m:den>
                  </m:f>
                  <m:r>
                    <a:rPr lang="en-US" sz="9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9610725" y="3943351"/>
              <a:ext cx="90487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900" b="0" i="0">
                  <a:latin typeface="Cambria Math"/>
                </a:rPr>
                <a:t>𝑉=</a:t>
              </a:r>
              <a:r>
                <a:rPr lang="en-US" sz="900" b="0" i="0">
                  <a:latin typeface="Cambria Math"/>
                  <a:ea typeface="Cambria Math"/>
                </a:rPr>
                <a:t>𝜎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900" b="0" i="0">
                  <a:latin typeface="Cambria Math"/>
                  <a:ea typeface="Cambria Math"/>
                </a:rPr>
                <a:t>&lt;</a:t>
              </a:r>
              <a:r>
                <a:rPr lang="ru-RU" sz="900" b="0" i="0">
                  <a:latin typeface="Cambria Math"/>
                  <a:ea typeface="Cambria Math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</a:rPr>
                <a:t>&gt;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7</xdr:col>
      <xdr:colOff>866775</xdr:colOff>
      <xdr:row>9</xdr:row>
      <xdr:rowOff>466725</xdr:rowOff>
    </xdr:from>
    <xdr:ext cx="1152525" cy="3905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8505825" y="387667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900" i="1">
                      <a:latin typeface="Cambria Math"/>
                      <a:ea typeface="Cambria Math"/>
                      <a:cs typeface="Times New Roman" pitchFamily="18" charset="0"/>
                    </a:rPr>
                    <m:t>𝜎</m:t>
                  </m:r>
                  <m:r>
                    <a:rPr lang="en-US" sz="900" b="0" i="1">
                      <a:latin typeface="Cambria Math"/>
                      <a:ea typeface="Cambria Math"/>
                      <a:cs typeface="Times New Roman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n-US" sz="900" b="0" i="1">
                          <a:latin typeface="Cambria Math" panose="02040503050406030204" pitchFamily="18" charset="0"/>
                          <a:ea typeface="Cambria Math"/>
                          <a:cs typeface="Times New Roman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n-US" sz="900" b="0" i="1">
                              <a:latin typeface="Cambria Math" panose="02040503050406030204" pitchFamily="18" charset="0"/>
                              <a:ea typeface="Cambria Math"/>
                              <a:cs typeface="Times New Roman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limLoc m:val="subSup"/>
                              <m:ctrlPr>
                                <a:rPr lang="en-US" sz="900" b="0" i="1">
                                  <a:latin typeface="Cambria Math" panose="02040503050406030204" pitchFamily="18" charset="0"/>
                                  <a:ea typeface="Cambria Math"/>
                                  <a:cs typeface="Times New Roman" pitchFamily="18" charset="0"/>
                                </a:rPr>
                              </m:ctrlPr>
                            </m:naryPr>
                            <m:sub>
                              <m:r>
                                <m:rPr>
                                  <m:brk m:alnAt="25"/>
                                </m:rP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𝑖</m:t>
                              </m:r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=1</m:t>
                              </m:r>
                            </m:sub>
                            <m:sup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𝑛</m:t>
                              </m:r>
                            </m:sup>
                            <m:e>
                              <m:sSup>
                                <m:sSupPr>
                                  <m:ctrlPr>
                                    <a:rPr lang="en-US" sz="900" b="0" i="1">
                                      <a:latin typeface="Cambria Math" panose="02040503050406030204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</m:ctrlPr>
                                </m:sSupPr>
                                <m:e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(</m:t>
                                  </m:r>
                                  <m:sSub>
                                    <m:sSubPr>
                                      <m:ctrlPr>
                                        <a:rPr lang="ru-RU" sz="900" b="0" i="1">
                                          <a:latin typeface="Cambria Math" panose="02040503050406030204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nor/>
                                        </m:rPr>
                                        <a:rPr lang="ru-RU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ц</m:t>
                                      </m:r>
                                    </m:e>
                                    <m:sub>
                                      <m:r>
                                        <m:rPr>
                                          <m:nor/>
                                        </m:rPr>
                                        <a:rPr lang="en-US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i</m:t>
                                      </m:r>
                                    </m:sub>
                                  </m:sSub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−&lt;</m:t>
                                  </m:r>
                                  <m:r>
                                    <m:rPr>
                                      <m:nor/>
                                    </m:rPr>
                                    <a:rPr lang="ru-RU" sz="900" b="0" i="1">
                                      <a:latin typeface="Times New Roman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  <m:t>ц</m:t>
                                  </m:r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&gt;)</m:t>
                                  </m:r>
                                </m:e>
                                <m:sup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m:rPr>
                              <m:nor/>
                            </m:rPr>
                            <a:rPr lang="ru-RU" sz="900" b="0" i="1">
                              <a:latin typeface="Times New Roman" pitchFamily="18" charset="0"/>
                              <a:ea typeface="Cambria Math"/>
                              <a:cs typeface="Times New Roman" pitchFamily="18" charset="0"/>
                            </a:rPr>
                            <m:t>п</m:t>
                          </m:r>
                          <m:r>
                            <a:rPr lang="ru-RU" sz="900" b="0" i="1">
                              <a:latin typeface="Cambria Math"/>
                              <a:ea typeface="Cambria Math"/>
                              <a:cs typeface="Times New Roman" pitchFamily="18" charset="0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8505825" y="3876675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900" i="0">
                  <a:latin typeface="Cambria Math"/>
                  <a:ea typeface="Cambria Math"/>
                  <a:cs typeface="Times New Roman" pitchFamily="18" charset="0"/>
                </a:rPr>
                <a:t>𝜎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=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√((∑2_(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)^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𝑛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▒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〖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("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_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en-US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i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−&lt;"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&gt;)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〗^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2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 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)/(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п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−1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))</a:t>
              </a:r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zoomScaleNormal="100" zoomScalePageLayoutView="110" workbookViewId="0">
      <selection activeCell="C11" sqref="C11:C12"/>
    </sheetView>
  </sheetViews>
  <sheetFormatPr defaultColWidth="9.140625" defaultRowHeight="12.75" x14ac:dyDescent="0.25"/>
  <cols>
    <col min="1" max="1" width="4.140625" style="1" customWidth="1"/>
    <col min="2" max="2" width="26" style="1" customWidth="1"/>
    <col min="3" max="3" width="17.140625" style="1" customWidth="1"/>
    <col min="4" max="4" width="7.140625" style="1" customWidth="1"/>
    <col min="5" max="5" width="7.28515625" style="1" customWidth="1"/>
    <col min="6" max="6" width="15.7109375" style="1" customWidth="1"/>
    <col min="7" max="7" width="10.42578125" style="1" customWidth="1"/>
    <col min="8" max="10" width="14.28515625" style="1" customWidth="1"/>
    <col min="11" max="11" width="21.28515625" style="2" customWidth="1"/>
    <col min="12" max="12" width="9.140625" style="2" customWidth="1"/>
    <col min="13" max="13" width="11.5703125" style="2" customWidth="1"/>
    <col min="14" max="19" width="9.140625" style="2"/>
    <col min="20" max="16384" width="9.140625" style="1"/>
  </cols>
  <sheetData>
    <row r="1" spans="1:15" ht="15" customHeight="1" x14ac:dyDescent="0.25">
      <c r="A1" s="27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5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5" ht="30.75" customHeight="1" x14ac:dyDescent="0.25">
      <c r="A3" s="29" t="s">
        <v>4</v>
      </c>
      <c r="B3" s="29"/>
      <c r="C3" s="29"/>
      <c r="D3" s="28" t="s">
        <v>24</v>
      </c>
      <c r="E3" s="28"/>
      <c r="F3" s="28"/>
      <c r="G3" s="28"/>
      <c r="H3" s="28"/>
      <c r="I3" s="28"/>
      <c r="J3" s="28"/>
      <c r="K3" s="28"/>
    </row>
    <row r="4" spans="1:15" ht="42.75" customHeight="1" x14ac:dyDescent="0.25">
      <c r="A4" s="29" t="s">
        <v>5</v>
      </c>
      <c r="B4" s="29"/>
      <c r="C4" s="29"/>
      <c r="D4" s="29" t="s">
        <v>29</v>
      </c>
      <c r="E4" s="29"/>
      <c r="F4" s="29"/>
      <c r="G4" s="29"/>
      <c r="H4" s="29"/>
      <c r="I4" s="29"/>
      <c r="J4" s="29"/>
      <c r="K4" s="29"/>
    </row>
    <row r="5" spans="1:15" ht="27" customHeight="1" x14ac:dyDescent="0.25">
      <c r="A5" s="29" t="s">
        <v>17</v>
      </c>
      <c r="B5" s="29"/>
      <c r="C5" s="29"/>
      <c r="D5" s="29" t="s">
        <v>21</v>
      </c>
      <c r="E5" s="29"/>
      <c r="F5" s="29"/>
      <c r="G5" s="29"/>
      <c r="H5" s="29"/>
      <c r="I5" s="29"/>
      <c r="J5" s="29"/>
      <c r="K5" s="29"/>
    </row>
    <row r="6" spans="1:15" ht="93" customHeight="1" x14ac:dyDescent="0.25">
      <c r="A6" s="29" t="s">
        <v>6</v>
      </c>
      <c r="B6" s="29"/>
      <c r="C6" s="29"/>
      <c r="D6" s="30" t="s">
        <v>18</v>
      </c>
      <c r="E6" s="30"/>
      <c r="F6" s="30"/>
      <c r="G6" s="30"/>
      <c r="H6" s="30"/>
      <c r="I6" s="30"/>
      <c r="J6" s="30"/>
      <c r="K6" s="30"/>
    </row>
    <row r="7" spans="1:15" s="8" customFormat="1" ht="12.75" customHeight="1" x14ac:dyDescent="0.25">
      <c r="A7" s="29" t="s">
        <v>11</v>
      </c>
      <c r="B7" s="29"/>
      <c r="C7" s="29"/>
      <c r="D7" s="31">
        <v>46250</v>
      </c>
      <c r="E7" s="31"/>
      <c r="F7" s="31"/>
      <c r="G7" s="31"/>
      <c r="H7" s="31"/>
      <c r="I7" s="31"/>
      <c r="J7" s="31"/>
      <c r="K7" s="31"/>
      <c r="L7" s="2"/>
      <c r="M7" s="2"/>
      <c r="N7" s="2"/>
      <c r="O7" s="2"/>
    </row>
    <row r="8" spans="1:15" s="8" customFormat="1" ht="12.75" customHeight="1" x14ac:dyDescent="0.25">
      <c r="A8" s="9"/>
      <c r="B8" s="9"/>
      <c r="C8" s="9"/>
      <c r="D8" s="11"/>
      <c r="E8" s="11"/>
      <c r="F8" s="11"/>
      <c r="G8" s="11"/>
      <c r="H8" s="11"/>
      <c r="I8" s="11"/>
      <c r="J8" s="11"/>
      <c r="K8" s="11"/>
      <c r="L8" s="2"/>
      <c r="M8" s="2"/>
      <c r="N8" s="2"/>
      <c r="O8" s="2"/>
    </row>
    <row r="9" spans="1:15" s="8" customFormat="1" ht="27.75" customHeight="1" x14ac:dyDescent="0.25">
      <c r="A9" s="35" t="s">
        <v>12</v>
      </c>
      <c r="B9" s="35" t="s">
        <v>10</v>
      </c>
      <c r="C9" s="35" t="s">
        <v>13</v>
      </c>
      <c r="D9" s="35" t="s">
        <v>0</v>
      </c>
      <c r="E9" s="35" t="s">
        <v>1</v>
      </c>
      <c r="F9" s="37" t="s">
        <v>14</v>
      </c>
      <c r="G9" s="38"/>
      <c r="H9" s="41" t="s">
        <v>19</v>
      </c>
      <c r="I9" s="41"/>
      <c r="J9" s="41"/>
      <c r="K9" s="41" t="s">
        <v>20</v>
      </c>
      <c r="L9" s="2"/>
      <c r="M9" s="2"/>
      <c r="N9" s="2"/>
      <c r="O9" s="2"/>
    </row>
    <row r="10" spans="1:15" s="8" customFormat="1" ht="66" customHeight="1" x14ac:dyDescent="0.25">
      <c r="A10" s="35"/>
      <c r="B10" s="35"/>
      <c r="C10" s="35"/>
      <c r="D10" s="35"/>
      <c r="E10" s="35"/>
      <c r="F10" s="39"/>
      <c r="G10" s="40"/>
      <c r="H10" s="19" t="s">
        <v>15</v>
      </c>
      <c r="I10" s="19" t="s">
        <v>2</v>
      </c>
      <c r="J10" s="19" t="s">
        <v>16</v>
      </c>
      <c r="K10" s="41"/>
      <c r="L10" s="2"/>
      <c r="M10" s="2"/>
      <c r="N10" s="2"/>
      <c r="O10" s="2"/>
    </row>
    <row r="11" spans="1:15" s="8" customFormat="1" ht="25.5" customHeight="1" x14ac:dyDescent="0.25">
      <c r="A11" s="25">
        <v>1</v>
      </c>
      <c r="B11" s="25" t="s">
        <v>27</v>
      </c>
      <c r="C11" s="25" t="s">
        <v>31</v>
      </c>
      <c r="D11" s="25" t="s">
        <v>30</v>
      </c>
      <c r="E11" s="25">
        <v>1</v>
      </c>
      <c r="F11" s="21" t="s">
        <v>25</v>
      </c>
      <c r="G11" s="17">
        <v>3352</v>
      </c>
      <c r="H11" s="32">
        <f>ROUND((AVERAGE(G11:G12)),2)</f>
        <v>4078.5</v>
      </c>
      <c r="I11" s="32">
        <f>STDEV(G11:G12)</f>
        <v>1027.4261530640536</v>
      </c>
      <c r="J11" s="32">
        <f>I11/H11*100</f>
        <v>25.191275053673007</v>
      </c>
      <c r="K11" s="32">
        <f>ROUND(E11*H11,2)</f>
        <v>4078.5</v>
      </c>
      <c r="L11" s="2"/>
      <c r="M11" s="2"/>
      <c r="N11" s="2"/>
      <c r="O11" s="2"/>
    </row>
    <row r="12" spans="1:15" s="8" customFormat="1" ht="25.5" customHeight="1" x14ac:dyDescent="0.25">
      <c r="A12" s="26"/>
      <c r="B12" s="26"/>
      <c r="C12" s="26"/>
      <c r="D12" s="26"/>
      <c r="E12" s="26"/>
      <c r="F12" s="23" t="s">
        <v>26</v>
      </c>
      <c r="G12" s="17">
        <v>4805</v>
      </c>
      <c r="H12" s="33"/>
      <c r="I12" s="33"/>
      <c r="J12" s="33"/>
      <c r="K12" s="33"/>
      <c r="L12" s="2"/>
      <c r="M12" s="2"/>
      <c r="N12" s="2"/>
      <c r="O12" s="2"/>
    </row>
    <row r="13" spans="1:15" ht="25.5" customHeight="1" x14ac:dyDescent="0.25">
      <c r="A13" s="21">
        <v>3</v>
      </c>
      <c r="B13" s="12" t="s">
        <v>3</v>
      </c>
      <c r="C13" s="13"/>
      <c r="D13" s="12"/>
      <c r="E13" s="14">
        <f>SUM(E11:E12)</f>
        <v>1</v>
      </c>
      <c r="F13" s="15"/>
      <c r="G13" s="15"/>
      <c r="H13" s="15"/>
      <c r="I13" s="15"/>
      <c r="J13" s="15"/>
      <c r="K13" s="17">
        <f>SUM(K11:K12)</f>
        <v>4078.5</v>
      </c>
    </row>
    <row r="14" spans="1:15" x14ac:dyDescent="0.25">
      <c r="A14" s="24" t="s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M14" s="7"/>
    </row>
    <row r="15" spans="1:15" x14ac:dyDescent="0.25">
      <c r="A15" s="20"/>
      <c r="B15" s="22"/>
      <c r="C15" s="22"/>
      <c r="D15" s="22"/>
      <c r="E15" s="22"/>
      <c r="F15" s="22"/>
      <c r="G15" s="22"/>
      <c r="H15" s="22"/>
      <c r="I15" s="22"/>
      <c r="J15" s="22"/>
      <c r="K15" s="22"/>
      <c r="M15" s="7"/>
    </row>
    <row r="16" spans="1:15" ht="40.5" customHeight="1" x14ac:dyDescent="0.25">
      <c r="A16" s="36" t="s">
        <v>28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M16" s="7"/>
    </row>
    <row r="17" spans="1:13" x14ac:dyDescent="0.25">
      <c r="A17" s="20"/>
      <c r="B17" s="22"/>
      <c r="C17" s="22"/>
      <c r="D17" s="22"/>
      <c r="E17" s="22"/>
      <c r="F17" s="22"/>
      <c r="G17" s="22"/>
      <c r="H17" s="22"/>
      <c r="I17" s="22"/>
      <c r="J17" s="22"/>
      <c r="K17" s="22"/>
      <c r="M17" s="7"/>
    </row>
    <row r="18" spans="1:13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M18" s="7"/>
    </row>
    <row r="19" spans="1:13" ht="12.75" customHeight="1" x14ac:dyDescent="0.25">
      <c r="A19" s="29" t="s">
        <v>9</v>
      </c>
      <c r="B19" s="29"/>
      <c r="C19" s="29"/>
      <c r="D19" s="16"/>
      <c r="E19" s="5"/>
      <c r="F19" s="5"/>
      <c r="G19" s="5"/>
      <c r="H19" s="5"/>
      <c r="I19" s="5"/>
      <c r="J19" s="5"/>
    </row>
    <row r="20" spans="1:13" ht="12.75" customHeight="1" x14ac:dyDescent="0.25">
      <c r="A20" s="9"/>
      <c r="B20" s="9"/>
      <c r="C20" s="9"/>
      <c r="D20" s="5"/>
      <c r="E20" s="5"/>
      <c r="F20" s="5"/>
      <c r="G20" s="5"/>
      <c r="H20" s="5"/>
      <c r="I20" s="5"/>
      <c r="J20" s="5"/>
    </row>
    <row r="21" spans="1:13" ht="12.75" customHeight="1" x14ac:dyDescent="0.25">
      <c r="A21" s="42" t="s">
        <v>22</v>
      </c>
      <c r="B21" s="42"/>
      <c r="C21" s="42"/>
      <c r="D21" s="42"/>
      <c r="E21" s="5"/>
      <c r="F21" s="5"/>
      <c r="G21" s="5"/>
      <c r="H21" s="5"/>
      <c r="I21" s="5"/>
      <c r="J21" s="5"/>
    </row>
    <row r="22" spans="1:13" ht="12.75" customHeight="1" x14ac:dyDescent="0.25">
      <c r="A22" s="34" t="s">
        <v>8</v>
      </c>
      <c r="B22" s="34"/>
      <c r="C22" s="34"/>
      <c r="D22" s="6"/>
      <c r="E22" s="6"/>
      <c r="F22" s="6"/>
      <c r="G22" s="6"/>
      <c r="H22" s="6"/>
      <c r="I22" s="6"/>
      <c r="J22" s="6"/>
    </row>
  </sheetData>
  <mergeCells count="32">
    <mergeCell ref="B11:B12"/>
    <mergeCell ref="A19:C19"/>
    <mergeCell ref="A22:C22"/>
    <mergeCell ref="A6:C6"/>
    <mergeCell ref="A7:C7"/>
    <mergeCell ref="A9:A10"/>
    <mergeCell ref="B9:B10"/>
    <mergeCell ref="C9:C10"/>
    <mergeCell ref="A16:K16"/>
    <mergeCell ref="F9:G10"/>
    <mergeCell ref="K9:K10"/>
    <mergeCell ref="D9:D10"/>
    <mergeCell ref="E9:E10"/>
    <mergeCell ref="A21:D21"/>
    <mergeCell ref="H9:J9"/>
    <mergeCell ref="C11:C12"/>
    <mergeCell ref="E11:E12"/>
    <mergeCell ref="A1:K1"/>
    <mergeCell ref="D3:K3"/>
    <mergeCell ref="D4:K4"/>
    <mergeCell ref="D6:K6"/>
    <mergeCell ref="D7:K7"/>
    <mergeCell ref="A4:C4"/>
    <mergeCell ref="A5:C5"/>
    <mergeCell ref="D5:K5"/>
    <mergeCell ref="A3:C3"/>
    <mergeCell ref="J11:J12"/>
    <mergeCell ref="I11:I12"/>
    <mergeCell ref="H11:H12"/>
    <mergeCell ref="K11:K12"/>
    <mergeCell ref="D11:D12"/>
    <mergeCell ref="A11:A12"/>
  </mergeCells>
  <pageMargins left="0.62992125984251968" right="0.23622047244094491" top="0.55118110236220474" bottom="0.55118110236220474" header="0.11811023622047245" footer="0.1181102362204724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2026-08-18T06:43:25Z</dcterms:modified>
</cp:coreProperties>
</file>