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5. Силовые кабели и провода_Порчхидзе\Документация\"/>
    </mc:Choice>
  </mc:AlternateContent>
  <xr:revisionPtr revIDLastSave="0" documentId="13_ncr:1_{1932A660-673F-4157-9913-0A864B297C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N11" i="1" l="1"/>
  <c r="Q11" i="1" s="1"/>
  <c r="N12" i="1"/>
  <c r="Q12" i="1" s="1"/>
  <c r="N13" i="1"/>
  <c r="Q13" i="1" s="1"/>
  <c r="N14" i="1"/>
  <c r="Q14" i="1" s="1"/>
  <c r="N15" i="1"/>
  <c r="Q15" i="1" s="1"/>
  <c r="N16" i="1"/>
  <c r="Q16" i="1" s="1"/>
  <c r="N17" i="1"/>
  <c r="Q17" i="1" s="1"/>
  <c r="N18" i="1"/>
  <c r="Q18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0" i="1"/>
  <c r="N10" i="1"/>
  <c r="Q10" i="1" s="1"/>
  <c r="P10" i="1" l="1"/>
</calcChain>
</file>

<file path=xl/sharedStrings.xml><?xml version="1.0" encoding="utf-8"?>
<sst xmlns="http://schemas.openxmlformats.org/spreadsheetml/2006/main" count="65" uniqueCount="37">
  <si>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</si>
  <si>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</si>
  <si>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</si>
  <si>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</si>
  <si>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</si>
  <si>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</si>
  <si>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</si>
  <si>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</si>
  <si>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</si>
  <si>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</si>
  <si>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</si>
  <si>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</si>
  <si>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</si>
  <si>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</si>
  <si>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</si>
  <si>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</si>
  <si>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</si>
  <si>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</si>
  <si>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</si>
  <si>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Специалист  по закупкам: _______________ М.А. Антошин</t>
  </si>
  <si>
    <t>Сумма по средней цене за единицу с учетом НДС
(руб.)</t>
  </si>
  <si>
    <t>Провод заземления ПуГВнг(А)-LSLTx 1x35</t>
  </si>
  <si>
    <t>Провод заземления ПуГВнг(A)-LSLTx 1x6</t>
  </si>
  <si>
    <t>метр</t>
  </si>
  <si>
    <t>Коммерческое предложение
№ 228/07-2
от 05.08.2026</t>
  </si>
  <si>
    <t>Дата подготовки обоснования НМЦК: 19.08.2026</t>
  </si>
  <si>
    <t>27.32.13.111</t>
  </si>
  <si>
    <t>Коммерческое предложение
№ 8522
от 18.08.2026</t>
  </si>
  <si>
    <t>на поставку силовых кабелей и проводов для нужд ФГБУ «НМИЦ Пульмонологии» ФМБА России</t>
  </si>
  <si>
    <t>Коммерческое предложение
№ 2898
от 19.08.2026</t>
  </si>
  <si>
    <t>Кабель ВВГнг(А)- FRLSLTx 5x25</t>
  </si>
  <si>
    <t>Кабель ВВГнг(А)- FRLSLTx 5x10</t>
  </si>
  <si>
    <t>Кабель ВВГнг(А)- FRLSLTx 5x2,5</t>
  </si>
  <si>
    <t>Кабель ВВГнг(А)- FRLSLTx 3x2,5</t>
  </si>
  <si>
    <t>Кабель ВВГнг(А)- FRLSLTx 3x1,5</t>
  </si>
  <si>
    <t>Кабель ВВГнг(А)- FRLSLTx 4x1,5</t>
  </si>
  <si>
    <t>Кабель КВВГнг(А)- FRLSLTx 5x1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</si>
</sst>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Normal="100" workbookViewId="0">
      <selection activeCell="L18" sqref="L18"/>
    </sheetView>
  </sheetViews>
  <sheetFormatPr defaultRowHeight="15" x14ac:dyDescent="0.25"/>
  <cols>
    <col min="1" max="1" width="4.5703125" customWidth="1"/>
    <col min="2" max="2" width="30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7" width="13.7109375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x14ac:dyDescent="0.25">
      <c r="A3" s="21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0" customHeight="1" x14ac:dyDescent="0.25">
      <c r="A5" s="18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15" t="s">
        <v>12</v>
      </c>
    </row>
    <row r="6" spans="1:18" ht="30" customHeight="1" x14ac:dyDescent="0.2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28" t="s">
        <v>7</v>
      </c>
      <c r="G6" s="29"/>
      <c r="H6" s="29"/>
      <c r="I6" s="29"/>
      <c r="J6" s="29"/>
      <c r="K6" s="30"/>
      <c r="L6" s="15" t="s">
        <v>17</v>
      </c>
      <c r="M6" s="15" t="s">
        <v>8</v>
      </c>
      <c r="N6" s="15" t="s">
        <v>18</v>
      </c>
      <c r="O6" s="24" t="s">
        <v>11</v>
      </c>
      <c r="P6" s="25"/>
      <c r="Q6" s="15" t="s">
        <v>20</v>
      </c>
      <c r="R6" s="16"/>
    </row>
    <row r="7" spans="1:18" ht="45" customHeight="1" x14ac:dyDescent="0.25">
      <c r="A7" s="16"/>
      <c r="B7" s="16"/>
      <c r="C7" s="16"/>
      <c r="D7" s="16"/>
      <c r="E7" s="16"/>
      <c r="F7" s="26" t="s">
        <v>24</v>
      </c>
      <c r="G7" s="27"/>
      <c r="H7" s="26" t="s">
        <v>27</v>
      </c>
      <c r="I7" s="27"/>
      <c r="J7" s="26" t="s">
        <v>29</v>
      </c>
      <c r="K7" s="27"/>
      <c r="L7" s="16"/>
      <c r="M7" s="16"/>
      <c r="N7" s="16"/>
      <c r="O7" s="15" t="s">
        <v>9</v>
      </c>
      <c r="P7" s="15" t="s">
        <v>10</v>
      </c>
      <c r="Q7" s="16"/>
      <c r="R7" s="16"/>
    </row>
    <row r="8" spans="1:18" ht="30" customHeight="1" x14ac:dyDescent="0.25">
      <c r="A8" s="17"/>
      <c r="B8" s="17"/>
      <c r="C8" s="17"/>
      <c r="D8" s="17"/>
      <c r="E8" s="17"/>
      <c r="F8" s="5" t="s">
        <v>5</v>
      </c>
      <c r="G8" s="5" t="s">
        <v>6</v>
      </c>
      <c r="H8" s="5" t="s">
        <v>5</v>
      </c>
      <c r="I8" s="5" t="s">
        <v>6</v>
      </c>
      <c r="J8" s="5" t="s">
        <v>5</v>
      </c>
      <c r="K8" s="5" t="s">
        <v>6</v>
      </c>
      <c r="L8" s="17"/>
      <c r="M8" s="17"/>
      <c r="N8" s="17"/>
      <c r="O8" s="17"/>
      <c r="P8" s="17"/>
      <c r="Q8" s="17"/>
      <c r="R8" s="17"/>
    </row>
    <row r="9" spans="1:18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6">
        <v>6</v>
      </c>
      <c r="G9" s="6">
        <v>7</v>
      </c>
      <c r="H9" s="6">
        <v>8</v>
      </c>
      <c r="I9" s="6">
        <v>9</v>
      </c>
      <c r="J9" s="6">
        <v>8</v>
      </c>
      <c r="K9" s="6">
        <v>9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18</v>
      </c>
      <c r="R9" s="1">
        <v>19</v>
      </c>
    </row>
    <row r="10" spans="1:18" ht="39" customHeight="1" x14ac:dyDescent="0.25">
      <c r="A10" s="7">
        <v>1</v>
      </c>
      <c r="B10" s="9" t="s">
        <v>30</v>
      </c>
      <c r="C10" s="4" t="s">
        <v>26</v>
      </c>
      <c r="D10" s="10" t="s">
        <v>23</v>
      </c>
      <c r="E10" s="10">
        <v>100</v>
      </c>
      <c r="F10" s="8">
        <v>2256</v>
      </c>
      <c r="G10" s="8">
        <v>0</v>
      </c>
      <c r="H10" s="8">
        <v>2017.05</v>
      </c>
      <c r="I10" s="8">
        <v>0</v>
      </c>
      <c r="J10" s="8">
        <v>2787.25</v>
      </c>
      <c r="K10" s="8">
        <v>0</v>
      </c>
      <c r="L10" s="2">
        <v>2211.71</v>
      </c>
      <c r="M10" s="8">
        <v>22</v>
      </c>
      <c r="N10" s="31">
        <f t="shared" ref="N10:N18" si="0">AVERAGE(F10,H10,J10)+AVERAGE(G10,I10,K10)</f>
        <v>2353.4299999999998</v>
      </c>
      <c r="O10" s="8">
        <f t="shared" ref="O10:O18" si="1">STDEV(F10,H10,J10)</f>
        <v>394.24</v>
      </c>
      <c r="P10" s="2">
        <f>O10/L10*100</f>
        <v>17.829999999999998</v>
      </c>
      <c r="Q10" s="2">
        <f t="shared" ref="Q10:Q18" si="2">N10*E10</f>
        <v>235343</v>
      </c>
      <c r="R10" s="7" t="s">
        <v>13</v>
      </c>
    </row>
    <row r="11" spans="1:18" ht="39" customHeight="1" x14ac:dyDescent="0.25">
      <c r="A11" s="7">
        <v>2</v>
      </c>
      <c r="B11" s="9" t="s">
        <v>31</v>
      </c>
      <c r="C11" s="4" t="s">
        <v>26</v>
      </c>
      <c r="D11" s="10" t="s">
        <v>23</v>
      </c>
      <c r="E11" s="10">
        <v>30</v>
      </c>
      <c r="F11" s="8">
        <v>918</v>
      </c>
      <c r="G11" s="8">
        <v>0</v>
      </c>
      <c r="H11" s="8">
        <v>817.03</v>
      </c>
      <c r="I11" s="8">
        <v>0</v>
      </c>
      <c r="J11" s="8">
        <v>894.66</v>
      </c>
      <c r="K11" s="8">
        <v>0</v>
      </c>
      <c r="L11" s="2">
        <v>876.56</v>
      </c>
      <c r="M11" s="8">
        <v>22</v>
      </c>
      <c r="N11" s="31">
        <f t="shared" si="0"/>
        <v>876.56</v>
      </c>
      <c r="O11" s="2">
        <f t="shared" si="1"/>
        <v>52.86</v>
      </c>
      <c r="P11" s="2">
        <f t="shared" ref="P11:P18" si="3">O11/L11*100</f>
        <v>6.03</v>
      </c>
      <c r="Q11" s="2">
        <f t="shared" si="2"/>
        <v>26296.799999999999</v>
      </c>
      <c r="R11" s="7" t="s">
        <v>13</v>
      </c>
    </row>
    <row r="12" spans="1:18" ht="39" customHeight="1" x14ac:dyDescent="0.25">
      <c r="A12" s="7">
        <v>3</v>
      </c>
      <c r="B12" s="9" t="s">
        <v>32</v>
      </c>
      <c r="C12" s="4" t="s">
        <v>26</v>
      </c>
      <c r="D12" s="10" t="s">
        <v>23</v>
      </c>
      <c r="E12" s="10">
        <v>100</v>
      </c>
      <c r="F12" s="8">
        <v>248</v>
      </c>
      <c r="G12" s="8">
        <v>0</v>
      </c>
      <c r="H12" s="8">
        <v>221.03</v>
      </c>
      <c r="I12" s="8">
        <v>0</v>
      </c>
      <c r="J12" s="8">
        <v>264.57</v>
      </c>
      <c r="K12" s="8">
        <v>0</v>
      </c>
      <c r="L12" s="2">
        <v>240.33</v>
      </c>
      <c r="M12" s="8">
        <v>22</v>
      </c>
      <c r="N12" s="31">
        <f t="shared" si="0"/>
        <v>244.53</v>
      </c>
      <c r="O12" s="2">
        <f t="shared" si="1"/>
        <v>21.98</v>
      </c>
      <c r="P12" s="2">
        <f t="shared" si="3"/>
        <v>9.15</v>
      </c>
      <c r="Q12" s="2">
        <f t="shared" si="2"/>
        <v>24453</v>
      </c>
      <c r="R12" s="7" t="s">
        <v>13</v>
      </c>
    </row>
    <row r="13" spans="1:18" ht="39" customHeight="1" x14ac:dyDescent="0.25">
      <c r="A13" s="7">
        <v>4</v>
      </c>
      <c r="B13" s="9" t="s">
        <v>33</v>
      </c>
      <c r="C13" s="4" t="s">
        <v>26</v>
      </c>
      <c r="D13" s="10" t="s">
        <v>23</v>
      </c>
      <c r="E13" s="10">
        <v>600</v>
      </c>
      <c r="F13" s="8">
        <v>151</v>
      </c>
      <c r="G13" s="8">
        <v>0</v>
      </c>
      <c r="H13" s="8">
        <v>131.69</v>
      </c>
      <c r="I13" s="8">
        <v>0</v>
      </c>
      <c r="J13" s="8">
        <v>141.19</v>
      </c>
      <c r="K13" s="8">
        <v>0</v>
      </c>
      <c r="L13" s="2">
        <v>141.29</v>
      </c>
      <c r="M13" s="8">
        <v>22</v>
      </c>
      <c r="N13" s="31">
        <f t="shared" si="0"/>
        <v>141.29</v>
      </c>
      <c r="O13" s="2">
        <f t="shared" si="1"/>
        <v>9.66</v>
      </c>
      <c r="P13" s="2">
        <f t="shared" si="3"/>
        <v>6.84</v>
      </c>
      <c r="Q13" s="2">
        <f t="shared" si="2"/>
        <v>84774</v>
      </c>
      <c r="R13" s="7" t="s">
        <v>13</v>
      </c>
    </row>
    <row r="14" spans="1:18" ht="39" customHeight="1" x14ac:dyDescent="0.25">
      <c r="A14" s="7">
        <v>5</v>
      </c>
      <c r="B14" s="9" t="s">
        <v>34</v>
      </c>
      <c r="C14" s="4" t="s">
        <v>26</v>
      </c>
      <c r="D14" s="10" t="s">
        <v>23</v>
      </c>
      <c r="E14" s="10">
        <v>300</v>
      </c>
      <c r="F14" s="8">
        <v>101</v>
      </c>
      <c r="G14" s="8">
        <v>0</v>
      </c>
      <c r="H14" s="8">
        <v>87.68</v>
      </c>
      <c r="I14" s="8">
        <v>0</v>
      </c>
      <c r="J14" s="8">
        <v>94.35</v>
      </c>
      <c r="K14" s="8">
        <v>0</v>
      </c>
      <c r="L14" s="2">
        <v>94.34</v>
      </c>
      <c r="M14" s="8">
        <v>22</v>
      </c>
      <c r="N14" s="31">
        <f t="shared" si="0"/>
        <v>94.34</v>
      </c>
      <c r="O14" s="2">
        <f t="shared" si="1"/>
        <v>6.66</v>
      </c>
      <c r="P14" s="2">
        <f t="shared" si="3"/>
        <v>7.06</v>
      </c>
      <c r="Q14" s="2">
        <f t="shared" si="2"/>
        <v>28302</v>
      </c>
      <c r="R14" s="7" t="s">
        <v>13</v>
      </c>
    </row>
    <row r="15" spans="1:18" ht="39" customHeight="1" x14ac:dyDescent="0.25">
      <c r="A15" s="7">
        <v>6</v>
      </c>
      <c r="B15" s="9" t="s">
        <v>35</v>
      </c>
      <c r="C15" s="4" t="s">
        <v>26</v>
      </c>
      <c r="D15" s="10" t="s">
        <v>23</v>
      </c>
      <c r="E15" s="10">
        <v>100</v>
      </c>
      <c r="F15" s="8">
        <v>129</v>
      </c>
      <c r="G15" s="8">
        <v>0</v>
      </c>
      <c r="H15" s="8">
        <v>113.24</v>
      </c>
      <c r="I15" s="8">
        <v>0</v>
      </c>
      <c r="J15" s="8">
        <v>123.21</v>
      </c>
      <c r="K15" s="8">
        <v>0</v>
      </c>
      <c r="L15" s="2">
        <v>121.82</v>
      </c>
      <c r="M15" s="8">
        <v>22</v>
      </c>
      <c r="N15" s="31">
        <f t="shared" si="0"/>
        <v>121.82</v>
      </c>
      <c r="O15" s="2">
        <f t="shared" si="1"/>
        <v>7.97</v>
      </c>
      <c r="P15" s="2">
        <f t="shared" si="3"/>
        <v>6.54</v>
      </c>
      <c r="Q15" s="2">
        <f t="shared" si="2"/>
        <v>12182</v>
      </c>
      <c r="R15" s="7" t="s">
        <v>13</v>
      </c>
    </row>
    <row r="16" spans="1:18" ht="39" customHeight="1" x14ac:dyDescent="0.25">
      <c r="A16" s="7">
        <v>7</v>
      </c>
      <c r="B16" s="9" t="s">
        <v>36</v>
      </c>
      <c r="C16" s="4" t="s">
        <v>26</v>
      </c>
      <c r="D16" s="10" t="s">
        <v>23</v>
      </c>
      <c r="E16" s="10">
        <v>20</v>
      </c>
      <c r="F16" s="8">
        <v>158</v>
      </c>
      <c r="G16" s="8">
        <v>0</v>
      </c>
      <c r="H16" s="8">
        <v>157.5</v>
      </c>
      <c r="I16" s="8">
        <v>0</v>
      </c>
      <c r="J16" s="8">
        <v>192.03</v>
      </c>
      <c r="K16" s="8">
        <v>0</v>
      </c>
      <c r="L16" s="2">
        <v>169.18</v>
      </c>
      <c r="M16" s="8">
        <v>22</v>
      </c>
      <c r="N16" s="31">
        <f t="shared" si="0"/>
        <v>169.18</v>
      </c>
      <c r="O16" s="2">
        <f t="shared" si="1"/>
        <v>19.79</v>
      </c>
      <c r="P16" s="2">
        <f t="shared" si="3"/>
        <v>11.7</v>
      </c>
      <c r="Q16" s="2">
        <f t="shared" si="2"/>
        <v>3383.6</v>
      </c>
      <c r="R16" s="7" t="s">
        <v>13</v>
      </c>
    </row>
    <row r="17" spans="1:18" ht="39" customHeight="1" x14ac:dyDescent="0.25">
      <c r="A17" s="7">
        <v>8</v>
      </c>
      <c r="B17" s="9" t="s">
        <v>21</v>
      </c>
      <c r="C17" s="4" t="s">
        <v>26</v>
      </c>
      <c r="D17" s="10" t="s">
        <v>23</v>
      </c>
      <c r="E17" s="10">
        <v>100</v>
      </c>
      <c r="F17" s="8">
        <v>809</v>
      </c>
      <c r="G17" s="8">
        <v>0</v>
      </c>
      <c r="H17" s="8">
        <v>491.4</v>
      </c>
      <c r="I17" s="8">
        <v>0</v>
      </c>
      <c r="J17" s="8">
        <v>563.88</v>
      </c>
      <c r="K17" s="8">
        <v>0</v>
      </c>
      <c r="L17" s="2">
        <v>621.42999999999995</v>
      </c>
      <c r="M17" s="8">
        <v>22</v>
      </c>
      <c r="N17" s="31">
        <f t="shared" si="0"/>
        <v>621.42999999999995</v>
      </c>
      <c r="O17" s="2">
        <f t="shared" si="1"/>
        <v>166.44</v>
      </c>
      <c r="P17" s="2">
        <f t="shared" si="3"/>
        <v>26.78</v>
      </c>
      <c r="Q17" s="2">
        <f t="shared" si="2"/>
        <v>62143</v>
      </c>
      <c r="R17" s="7" t="s">
        <v>13</v>
      </c>
    </row>
    <row r="18" spans="1:18" ht="39" customHeight="1" x14ac:dyDescent="0.25">
      <c r="A18" s="7">
        <v>9</v>
      </c>
      <c r="B18" s="9" t="s">
        <v>22</v>
      </c>
      <c r="C18" s="4" t="s">
        <v>26</v>
      </c>
      <c r="D18" s="10" t="s">
        <v>23</v>
      </c>
      <c r="E18" s="10">
        <v>200</v>
      </c>
      <c r="F18" s="8">
        <v>138</v>
      </c>
      <c r="G18" s="8">
        <v>0</v>
      </c>
      <c r="H18" s="8">
        <v>89.25</v>
      </c>
      <c r="I18" s="8">
        <v>0</v>
      </c>
      <c r="J18" s="8">
        <v>93.24</v>
      </c>
      <c r="K18" s="8">
        <v>0</v>
      </c>
      <c r="L18" s="2">
        <v>106.83</v>
      </c>
      <c r="M18" s="8">
        <v>22</v>
      </c>
      <c r="N18" s="2">
        <f t="shared" si="0"/>
        <v>106.83</v>
      </c>
      <c r="O18" s="2">
        <f t="shared" si="1"/>
        <v>27.07</v>
      </c>
      <c r="P18" s="2">
        <f t="shared" si="3"/>
        <v>25.34</v>
      </c>
      <c r="Q18" s="2">
        <f t="shared" si="2"/>
        <v>21366</v>
      </c>
      <c r="R18" s="7" t="s">
        <v>13</v>
      </c>
    </row>
    <row r="19" spans="1:18" x14ac:dyDescent="0.25">
      <c r="A19" s="1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2">
        <f>SUM(Q10:Q18)</f>
        <v>498243.4</v>
      </c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3" t="s">
        <v>25</v>
      </c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</sheetData>
  <mergeCells count="21">
    <mergeCell ref="A3:R3"/>
    <mergeCell ref="A2:R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9:P19"/>
    <mergeCell ref="Q6:Q8"/>
    <mergeCell ref="R5:R8"/>
    <mergeCell ref="A5:Q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2026-08-19T14:08:04Z</dcterms:modified>
</cp:coreProperties>
</file>