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абота\ГК, Д\Ремонт авто\2026\12 27.05.26 (75)\"/>
    </mc:Choice>
  </mc:AlternateContent>
  <bookViews>
    <workbookView xWindow="0" yWindow="0" windowWidth="23040" windowHeight="9384"/>
  </bookViews>
  <sheets>
    <sheet name="расчет НМЦК" sheetId="1" r:id="rId1"/>
  </sheets>
  <calcPr calcId="152511" concurrentCalc="0"/>
</workbook>
</file>

<file path=xl/calcChain.xml><?xml version="1.0" encoding="utf-8"?>
<calcChain xmlns="http://schemas.openxmlformats.org/spreadsheetml/2006/main">
  <c r="H12" i="1" l="1"/>
  <c r="I12" i="1"/>
  <c r="J12" i="1"/>
  <c r="J13" i="1"/>
</calcChain>
</file>

<file path=xl/sharedStrings.xml><?xml version="1.0" encoding="utf-8"?>
<sst xmlns="http://schemas.openxmlformats.org/spreadsheetml/2006/main" count="31" uniqueCount="29">
  <si>
    <t>Приложение: используемые источники информации</t>
  </si>
  <si>
    <t>Наименование</t>
  </si>
  <si>
    <t>Согласовано:</t>
  </si>
  <si>
    <t>4. Реквизиты документов, на основании которых выполнялись расчеты НМЦК:</t>
  </si>
  <si>
    <t>ИТОГО:</t>
  </si>
  <si>
    <t>Коэф-т вариации, %</t>
  </si>
  <si>
    <t>Начальная (максимальная) цена контракта, руб.</t>
  </si>
  <si>
    <t>РАСЧЕТ НАЧАЛЬНОЙ (МАКСИМАЛЬНОЙ) ЦЕНЫ КОНТРАКТА</t>
  </si>
  <si>
    <t>2. Метод обоснования и определения НМЦК: Метод сопоставимых рыночных цен (анализа рынка)</t>
  </si>
  <si>
    <t>3. Обоснование использования выбранного метода: Согласно п. 3.2 ПРИКАЗА МИНЭКОНОМРАЗВИТИЯ от 2 октября 2013 г. N 567</t>
  </si>
  <si>
    <t>№ п/п</t>
  </si>
  <si>
    <t>Исполнитель № 1</t>
  </si>
  <si>
    <t>Исполнитель № 2</t>
  </si>
  <si>
    <t>Исполнитель № 3</t>
  </si>
  <si>
    <t>Расчет составил:</t>
  </si>
  <si>
    <t>Цена за 1 ед., руб.</t>
  </si>
  <si>
    <t>Средняя цена за 1 ед., руб.</t>
  </si>
  <si>
    <t>Общее количество,  шт.</t>
  </si>
  <si>
    <t>М.Б. Шуппе</t>
  </si>
  <si>
    <t xml:space="preserve">Начальник отдела материально-технического обеспечения </t>
  </si>
  <si>
    <t>Н.А. Воронов</t>
  </si>
  <si>
    <t xml:space="preserve">Заместитель начальника отдела материально-технического обеспечения </t>
  </si>
  <si>
    <t>1. Основные характеристики объекта закупки: Оказание услуг по техническому обслуживанию и ремонту транспортных средств</t>
  </si>
  <si>
    <t>Оказание услуг по техническому обслуживанию и ремонту транспортных средств</t>
  </si>
  <si>
    <t xml:space="preserve"> - Исполнитель № 1 (Ком. предложение  от 25.05.2026)</t>
  </si>
  <si>
    <t xml:space="preserve"> - Исполнитель № 2 (Ком. Предложение от 25.05.2026)</t>
  </si>
  <si>
    <t xml:space="preserve"> - Исполнитель № 3 (Ком. Предложение от 26.05.2026)</t>
  </si>
  <si>
    <t>С учетом лимитов бюджетных обязательств,  начальная (максимальная) цена контракта на выполнение работ по техническому обслуживанию и ремонту служебного автотранспорта Заказчика составляет: 75 601 руб. 12 коп. (Семьдесят пять тысяч шестьсот один рубль 12 копеек)</t>
  </si>
  <si>
    <t>На основании проведенного анализа рынка и расчетов, НМЦК составляет: 75 601 руб. 65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</si>
</sst>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Border="1"/>
    <xf numFmtId="164" fontId="5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8" fillId="0" borderId="3" xfId="1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0" fontId="0" fillId="0" borderId="0" xfId="0"/>
    <xf numFmtId="0" fontId="14" fillId="0" borderId="1" xfId="0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6" fillId="0" borderId="0" xfId="1" applyFont="1"/>
    <xf numFmtId="0" fontId="15" fillId="0" borderId="0" xfId="0" applyFont="1" applyBorder="1"/>
    <xf numFmtId="0" fontId="12" fillId="0" borderId="0" xfId="0" applyFont="1" applyBorder="1"/>
    <xf numFmtId="0" fontId="11" fillId="3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7" fillId="0" borderId="0" xfId="0" applyFont="1" applyFill="1"/>
    <xf numFmtId="164" fontId="17" fillId="0" borderId="0" xfId="1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justify"/>
    </xf>
    <xf numFmtId="0" fontId="12" fillId="2" borderId="0" xfId="0" applyFont="1" applyFill="1" applyBorder="1" applyAlignment="1">
      <alignment horizontal="left" vertical="center" wrapText="1"/>
    </xf>
    <xf numFmtId="0" fontId="15" fillId="0" borderId="0" xfId="0" applyFont="1"/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0" xfId="0" applyFont="1"/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zoomScale="80" zoomScaleNormal="80" workbookViewId="0">
      <selection activeCell="J4" sqref="J4"/>
    </sheetView>
  </sheetViews>
  <sheetFormatPr defaultRowHeight="14.4" x14ac:dyDescent="0.3"/>
  <cols>
    <col min="1" max="1" width="9.109375" style="5"/>
    <col min="2" max="2" width="12" style="5" customWidth="1"/>
    <col min="3" max="3" width="24.88671875" style="5" customWidth="1"/>
    <col min="4" max="4" width="17.88671875" style="5" customWidth="1"/>
    <col min="5" max="5" width="20.5546875" style="5" customWidth="1"/>
    <col min="6" max="6" width="20.6640625" style="5" customWidth="1"/>
    <col min="7" max="7" width="20.44140625" style="5" customWidth="1"/>
    <col min="8" max="8" width="18.109375" style="9" customWidth="1"/>
    <col min="9" max="9" width="18.44140625" style="2" customWidth="1"/>
    <col min="10" max="10" width="16.44140625" customWidth="1"/>
    <col min="12" max="12" width="8.88671875" style="30"/>
  </cols>
  <sheetData>
    <row r="1" spans="1:15" ht="21" x14ac:dyDescent="0.3">
      <c r="B1" s="37" t="s">
        <v>7</v>
      </c>
      <c r="C1" s="37"/>
      <c r="D1" s="37"/>
      <c r="E1" s="37"/>
      <c r="F1" s="37"/>
      <c r="G1" s="37"/>
      <c r="H1" s="37"/>
      <c r="I1" s="4"/>
      <c r="J1" s="1"/>
      <c r="K1" s="1"/>
      <c r="L1" s="29"/>
      <c r="M1" s="1"/>
      <c r="N1" s="1"/>
      <c r="O1" s="1"/>
    </row>
    <row r="2" spans="1:15" ht="21" x14ac:dyDescent="0.3">
      <c r="B2" s="46" t="s">
        <v>22</v>
      </c>
      <c r="C2" s="46"/>
      <c r="D2" s="46"/>
      <c r="E2" s="46"/>
      <c r="F2" s="46"/>
      <c r="G2" s="46"/>
      <c r="H2" s="46"/>
      <c r="I2" s="4"/>
      <c r="J2" s="1"/>
      <c r="K2" s="1"/>
      <c r="L2" s="29"/>
      <c r="M2" s="1"/>
      <c r="N2" s="1"/>
      <c r="O2" s="1"/>
    </row>
    <row r="3" spans="1:15" ht="16.95" customHeight="1" x14ac:dyDescent="0.3">
      <c r="B3" s="5" t="s">
        <v>8</v>
      </c>
      <c r="F3" s="7"/>
      <c r="G3" s="7"/>
      <c r="I3" s="4"/>
      <c r="J3" s="1"/>
      <c r="K3" s="1"/>
      <c r="L3" s="29"/>
      <c r="M3" s="1"/>
      <c r="N3" s="1"/>
      <c r="O3" s="1"/>
    </row>
    <row r="4" spans="1:15" ht="17.25" customHeight="1" x14ac:dyDescent="0.3">
      <c r="B4" s="5" t="s">
        <v>9</v>
      </c>
      <c r="C4" s="6"/>
      <c r="F4" s="7"/>
      <c r="G4" s="7"/>
      <c r="I4" s="4"/>
      <c r="J4" s="1"/>
      <c r="K4" s="1"/>
      <c r="L4" s="29"/>
      <c r="M4" s="1"/>
      <c r="N4" s="1"/>
      <c r="O4" s="1"/>
    </row>
    <row r="5" spans="1:15" ht="12.75" customHeight="1" x14ac:dyDescent="0.3">
      <c r="B5" s="5" t="s">
        <v>3</v>
      </c>
      <c r="F5" s="7"/>
      <c r="G5" s="7"/>
      <c r="I5" s="4"/>
      <c r="J5" s="1"/>
      <c r="K5" s="1"/>
      <c r="L5" s="29"/>
      <c r="M5" s="1"/>
      <c r="N5" s="1"/>
      <c r="O5" s="1"/>
    </row>
    <row r="6" spans="1:15" s="16" customFormat="1" ht="18.600000000000001" customHeight="1" x14ac:dyDescent="0.3">
      <c r="A6" s="5"/>
      <c r="B6" s="45" t="s">
        <v>24</v>
      </c>
      <c r="C6" s="45"/>
      <c r="D6" s="45"/>
      <c r="E6" s="45"/>
      <c r="F6" s="7"/>
      <c r="G6" s="7"/>
      <c r="H6" s="7"/>
      <c r="I6" s="4"/>
      <c r="J6" s="1"/>
      <c r="K6" s="1"/>
      <c r="L6" s="29"/>
      <c r="M6" s="1"/>
      <c r="N6" s="1"/>
      <c r="O6" s="1"/>
    </row>
    <row r="7" spans="1:15" ht="18.600000000000001" customHeight="1" x14ac:dyDescent="0.3">
      <c r="B7" s="45" t="s">
        <v>25</v>
      </c>
      <c r="C7" s="45"/>
      <c r="D7" s="45"/>
      <c r="E7" s="45"/>
      <c r="F7" s="7"/>
      <c r="G7" s="7"/>
      <c r="H7" s="7"/>
      <c r="I7" s="4"/>
      <c r="J7" s="1"/>
      <c r="K7" s="1"/>
      <c r="L7" s="29"/>
      <c r="M7" s="1"/>
      <c r="N7" s="1"/>
      <c r="O7" s="1"/>
    </row>
    <row r="8" spans="1:15" ht="15" customHeight="1" x14ac:dyDescent="0.3">
      <c r="B8" s="49" t="s">
        <v>26</v>
      </c>
      <c r="C8" s="49"/>
      <c r="D8" s="49"/>
      <c r="E8" s="49"/>
      <c r="F8" s="7"/>
      <c r="G8" s="7"/>
      <c r="H8" s="7"/>
      <c r="I8" s="4"/>
      <c r="J8" s="1"/>
      <c r="K8" s="1"/>
      <c r="L8" s="29"/>
      <c r="M8" s="1"/>
      <c r="N8" s="1"/>
      <c r="O8" s="1"/>
    </row>
    <row r="9" spans="1:15" ht="16.5" customHeight="1" thickBot="1" x14ac:dyDescent="0.35">
      <c r="B9" s="10"/>
      <c r="C9" s="10"/>
      <c r="D9" s="11"/>
      <c r="E9" s="11"/>
      <c r="F9" s="11"/>
      <c r="G9" s="11"/>
      <c r="H9" s="11"/>
      <c r="I9" s="4"/>
      <c r="J9" s="1"/>
      <c r="K9" s="1"/>
      <c r="L9" s="29"/>
      <c r="M9" s="1"/>
      <c r="N9" s="1"/>
      <c r="O9" s="1"/>
    </row>
    <row r="10" spans="1:15" ht="69" customHeight="1" x14ac:dyDescent="0.3">
      <c r="B10" s="39" t="s">
        <v>10</v>
      </c>
      <c r="C10" s="41" t="s">
        <v>1</v>
      </c>
      <c r="D10" s="41" t="s">
        <v>17</v>
      </c>
      <c r="E10" s="25" t="s">
        <v>11</v>
      </c>
      <c r="F10" s="25" t="s">
        <v>12</v>
      </c>
      <c r="G10" s="25" t="s">
        <v>13</v>
      </c>
      <c r="H10" s="43" t="s">
        <v>16</v>
      </c>
      <c r="I10" s="43" t="s">
        <v>5</v>
      </c>
      <c r="J10" s="51" t="s">
        <v>6</v>
      </c>
    </row>
    <row r="11" spans="1:15" ht="30.75" customHeight="1" thickBot="1" x14ac:dyDescent="0.35">
      <c r="B11" s="40"/>
      <c r="C11" s="42"/>
      <c r="D11" s="42"/>
      <c r="E11" s="17" t="s">
        <v>15</v>
      </c>
      <c r="F11" s="17" t="s">
        <v>15</v>
      </c>
      <c r="G11" s="17" t="s">
        <v>15</v>
      </c>
      <c r="H11" s="44"/>
      <c r="I11" s="44"/>
      <c r="J11" s="52"/>
    </row>
    <row r="12" spans="1:15" s="16" customFormat="1" ht="55.8" thickBot="1" x14ac:dyDescent="0.35">
      <c r="A12" s="5"/>
      <c r="B12" s="26">
        <v>1</v>
      </c>
      <c r="C12" s="31" t="s">
        <v>23</v>
      </c>
      <c r="D12" s="28">
        <v>5</v>
      </c>
      <c r="E12" s="32">
        <v>15071</v>
      </c>
      <c r="F12" s="32">
        <v>14790</v>
      </c>
      <c r="G12" s="32">
        <v>15500</v>
      </c>
      <c r="H12" s="18">
        <f>AVERAGE(E12:G12)</f>
        <v>15120.333333333334</v>
      </c>
      <c r="I12" s="19">
        <f>ROUND(SQRT((POWER(E12-H12,2)+POWER(F12-H12,2)+POWER(G12-H12,2))/(COUNT(E12:G12)-1))/H12*100,2)</f>
        <v>2.36</v>
      </c>
      <c r="J12" s="27">
        <f>ROUND(H12,2)*D12</f>
        <v>75601.649999999994</v>
      </c>
      <c r="L12" s="30"/>
    </row>
    <row r="13" spans="1:15" ht="34.5" customHeight="1" thickBot="1" x14ac:dyDescent="0.35">
      <c r="B13" s="12" t="s">
        <v>4</v>
      </c>
      <c r="C13" s="13"/>
      <c r="D13" s="13"/>
      <c r="E13" s="14"/>
      <c r="F13" s="14"/>
      <c r="G13" s="14"/>
      <c r="H13" s="13"/>
      <c r="I13" s="15"/>
      <c r="J13" s="27">
        <f>SUM(J12:J12)</f>
        <v>75601.649999999994</v>
      </c>
    </row>
    <row r="14" spans="1:15" x14ac:dyDescent="0.3">
      <c r="B14" s="38"/>
      <c r="C14" s="38"/>
      <c r="D14" s="38"/>
      <c r="E14" s="38"/>
      <c r="F14" s="38"/>
      <c r="G14" s="38"/>
      <c r="H14" s="38"/>
    </row>
    <row r="15" spans="1:15" ht="15.6" x14ac:dyDescent="0.3">
      <c r="B15" s="54" t="s">
        <v>28</v>
      </c>
      <c r="C15" s="54"/>
      <c r="D15" s="54"/>
      <c r="E15" s="54"/>
      <c r="F15" s="54"/>
      <c r="G15" s="54"/>
      <c r="H15" s="33"/>
      <c r="I15" s="34"/>
      <c r="J15" s="34"/>
      <c r="K15" s="35"/>
      <c r="L15" s="36"/>
    </row>
    <row r="16" spans="1:15" ht="35.4" customHeight="1" x14ac:dyDescent="0.3">
      <c r="B16" s="55" t="s">
        <v>27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2:10" ht="19.2" customHeight="1" x14ac:dyDescent="0.3">
      <c r="B17" s="53" t="s">
        <v>14</v>
      </c>
      <c r="C17" s="53"/>
      <c r="D17" s="20"/>
      <c r="E17" s="50"/>
      <c r="F17" s="50"/>
      <c r="G17" s="20"/>
      <c r="H17" s="20"/>
      <c r="J17" s="8"/>
    </row>
    <row r="18" spans="2:10" x14ac:dyDescent="0.3">
      <c r="B18" s="20"/>
      <c r="C18" s="20"/>
      <c r="D18" s="20"/>
      <c r="E18" s="50"/>
      <c r="F18" s="50"/>
      <c r="G18" s="20"/>
      <c r="H18" s="20"/>
      <c r="J18" s="9"/>
    </row>
    <row r="19" spans="2:10" ht="13.2" customHeight="1" x14ac:dyDescent="0.3">
      <c r="B19" s="47" t="s">
        <v>21</v>
      </c>
      <c r="C19" s="47"/>
      <c r="D19" s="47"/>
      <c r="E19" s="47"/>
      <c r="F19" s="23"/>
      <c r="G19" s="23"/>
      <c r="H19" s="24" t="s">
        <v>18</v>
      </c>
    </row>
    <row r="20" spans="2:10" ht="28.2" customHeight="1" x14ac:dyDescent="0.3">
      <c r="B20" s="48" t="s">
        <v>2</v>
      </c>
      <c r="C20" s="48"/>
      <c r="D20" s="48"/>
      <c r="E20" s="23"/>
      <c r="F20" s="23"/>
      <c r="G20" s="23"/>
      <c r="H20" s="23"/>
      <c r="I20"/>
    </row>
    <row r="21" spans="2:10" ht="4.95" customHeight="1" x14ac:dyDescent="0.3">
      <c r="B21" s="47" t="s">
        <v>19</v>
      </c>
      <c r="C21" s="47"/>
      <c r="D21" s="47"/>
      <c r="E21" s="47"/>
      <c r="F21" s="47"/>
      <c r="G21" s="23"/>
      <c r="H21" s="23"/>
      <c r="I21"/>
      <c r="J21" s="3"/>
    </row>
    <row r="22" spans="2:10" ht="18" customHeight="1" x14ac:dyDescent="0.3">
      <c r="B22" s="47"/>
      <c r="C22" s="47"/>
      <c r="D22" s="47"/>
      <c r="E22" s="47"/>
      <c r="F22" s="47"/>
      <c r="G22" s="23"/>
      <c r="H22" s="24" t="s">
        <v>20</v>
      </c>
    </row>
    <row r="23" spans="2:10" x14ac:dyDescent="0.3">
      <c r="C23" s="21"/>
      <c r="D23" s="21"/>
      <c r="E23" s="21"/>
      <c r="F23" s="21"/>
      <c r="G23" s="21"/>
      <c r="H23" s="22"/>
    </row>
    <row r="25" spans="2:10" x14ac:dyDescent="0.3">
      <c r="B25" s="21" t="s">
        <v>0</v>
      </c>
    </row>
  </sheetData>
  <mergeCells count="20">
    <mergeCell ref="J10:J11"/>
    <mergeCell ref="I10:I11"/>
    <mergeCell ref="B17:C17"/>
    <mergeCell ref="E17:F17"/>
    <mergeCell ref="B15:G15"/>
    <mergeCell ref="B16:L16"/>
    <mergeCell ref="B19:E19"/>
    <mergeCell ref="B20:D20"/>
    <mergeCell ref="B21:F22"/>
    <mergeCell ref="B7:E7"/>
    <mergeCell ref="B8:E8"/>
    <mergeCell ref="E18:F18"/>
    <mergeCell ref="B1:H1"/>
    <mergeCell ref="B14:H14"/>
    <mergeCell ref="B10:B11"/>
    <mergeCell ref="C10:C11"/>
    <mergeCell ref="D10:D11"/>
    <mergeCell ref="H10:H11"/>
    <mergeCell ref="B6:E6"/>
    <mergeCell ref="B2:H2"/>
  </mergeCells>
  <pageMargins left="0.39370078740157483" right="0.35433070866141736" top="0.78740157480314965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>ГУ ФРС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ELTORG</dc:creator>
  <cp:lastModifiedBy>user</cp:lastModifiedBy>
  <cp:lastPrinted>2021-03-18T12:24:31Z</cp:lastPrinted>
  <dcterms:created xsi:type="dcterms:W3CDTF">2013-05-14T13:28:19Z</dcterms:created>
  <dcterms:modified xsi:type="dcterms:W3CDTF">2026-05-27T04:17:50Z</dcterms:modified>
</cp:coreProperties>
</file>