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1760" firstSheet="1" activeTab="1"/>
  </bookViews>
  <sheets>
    <sheet name="Расчет НМЦК" sheetId="6" state="hidden" r:id="rId1"/>
    <sheet name="Расчет НМЦК (2)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8"/>
  <c r="K5" s="1"/>
  <c r="L5" s="1"/>
  <c r="H4"/>
  <c r="I4" s="1"/>
  <c r="J4" s="1"/>
  <c r="I5" l="1"/>
  <c r="J5" s="1"/>
  <c r="K4"/>
  <c r="L4"/>
  <c r="J7" s="1"/>
  <c r="H5" i="6" l="1"/>
  <c r="K5" s="1"/>
  <c r="L5" s="1"/>
  <c r="H4"/>
  <c r="K4" l="1"/>
  <c r="L4"/>
  <c r="J7" s="1"/>
  <c r="I5"/>
  <c r="J5" s="1"/>
  <c r="I4"/>
  <c r="J4" s="1"/>
</calcChain>
</file>

<file path=xl/sharedStrings.xml><?xml version="1.0" encoding="utf-8"?>
<sst xmlns="http://schemas.openxmlformats.org/spreadsheetml/2006/main" count="42" uniqueCount="22">
  <si>
    <t>Наименование товара</t>
  </si>
  <si>
    <t>№</t>
  </si>
  <si>
    <t>Кол-во</t>
  </si>
  <si>
    <t>Ед. изм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</si>
  <si>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</si>
  <si>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</si>
  <si>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</si>
  <si>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</si>
  <si>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(не должен превышать 33%)</t>
    </r>
  </si>
  <si>
    <t>Цена за единицу изм.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</si>
  <si>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</si>
  <si>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</si>
  <si>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</si>
  <si>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Обоснование начальной (максимальной) цены контракта</t>
  </si>
  <si>
    <t>Начальная (максимальная) цена контракта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№567. Согласно полученной из общедоступных источников (сети Интернет, каталогов, прайсов, рекламе).</t>
  </si>
  <si>
    <t>НМЦК включает все расходы, связанные с исполнением контракта, в том числе расходы на доставку, страхование, уплату таможенных пошлин, налоги, сборы и другие обязательные платежи.</t>
  </si>
  <si>
    <t xml:space="preserve">Поставщик №1 </t>
  </si>
  <si>
    <t xml:space="preserve">Поставщик №2 </t>
  </si>
  <si>
    <t xml:space="preserve">Поставщик №3 </t>
  </si>
  <si>
    <t>м3</t>
  </si>
  <si>
    <t>брус 100*150*4000</t>
  </si>
  <si>
    <t>шт.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</si>
</sst>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12"/>
      <name val="Calibri"/>
      <family val="2"/>
    </font>
    <font>
      <sz val="8"/>
      <name val="Calibri"/>
      <family val="2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4" applyFont="1"/>
    <xf numFmtId="0" fontId="4" fillId="0" borderId="1" xfId="4" applyFont="1" applyBorder="1" applyAlignment="1">
      <alignment horizontal="center" vertical="top" wrapText="1"/>
    </xf>
    <xf numFmtId="0" fontId="3" fillId="0" borderId="1" xfId="4" applyFont="1" applyBorder="1" applyAlignment="1">
      <alignment horizontal="center" vertical="top" wrapText="1"/>
    </xf>
    <xf numFmtId="2" fontId="2" fillId="0" borderId="0" xfId="4" applyNumberFormat="1" applyFont="1"/>
    <xf numFmtId="2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2" fontId="3" fillId="0" borderId="2" xfId="4" applyNumberFormat="1" applyFont="1" applyBorder="1" applyAlignment="1">
      <alignment vertical="center"/>
    </xf>
    <xf numFmtId="0" fontId="3" fillId="0" borderId="0" xfId="4" applyFont="1" applyAlignment="1">
      <alignment horizontal="left" wrapText="1"/>
    </xf>
    <xf numFmtId="0" fontId="6" fillId="0" borderId="0" xfId="1" applyFont="1"/>
    <xf numFmtId="2" fontId="3" fillId="0" borderId="1" xfId="4" applyNumberFormat="1" applyFont="1" applyBorder="1" applyAlignment="1">
      <alignment vertical="center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64" fontId="2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/>
    </xf>
    <xf numFmtId="0" fontId="2" fillId="0" borderId="6" xfId="4" applyFont="1" applyBorder="1"/>
    <xf numFmtId="2" fontId="2" fillId="0" borderId="4" xfId="4" applyNumberFormat="1" applyFont="1" applyBorder="1" applyAlignment="1">
      <alignment horizontal="center" vertical="center" wrapText="1"/>
    </xf>
    <xf numFmtId="0" fontId="8" fillId="0" borderId="0" xfId="4" applyFont="1" applyAlignment="1">
      <alignment vertical="center" wrapText="1"/>
    </xf>
    <xf numFmtId="0" fontId="4" fillId="0" borderId="1" xfId="4" applyFont="1" applyBorder="1" applyAlignment="1">
      <alignment horizontal="center" vertical="top" wrapText="1"/>
    </xf>
    <xf numFmtId="14" fontId="8" fillId="0" borderId="0" xfId="4" applyNumberFormat="1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top" wrapText="1"/>
    </xf>
    <xf numFmtId="0" fontId="3" fillId="0" borderId="2" xfId="4" applyFont="1" applyBorder="1" applyAlignment="1">
      <alignment horizontal="right" vertical="center"/>
    </xf>
    <xf numFmtId="0" fontId="11" fillId="0" borderId="0" xfId="4" applyFont="1" applyAlignment="1">
      <alignment horizontal="left" vertical="top" wrapText="1"/>
    </xf>
    <xf numFmtId="0" fontId="4" fillId="0" borderId="6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2" fontId="4" fillId="0" borderId="7" xfId="4" applyNumberFormat="1" applyFont="1" applyBorder="1" applyAlignment="1">
      <alignment horizontal="center" vertical="center" wrapText="1"/>
    </xf>
    <xf numFmtId="2" fontId="4" fillId="0" borderId="5" xfId="4" applyNumberFormat="1" applyFont="1" applyBorder="1" applyAlignment="1">
      <alignment horizontal="center" vertical="center" wrapText="1"/>
    </xf>
    <xf numFmtId="2" fontId="4" fillId="0" borderId="8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4450" y="21907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6700" y="21621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2</xdr:row>
      <xdr:rowOff>892968</xdr:rowOff>
    </xdr:from>
    <xdr:to>
      <xdr:col>12</xdr:col>
      <xdr:colOff>0</xdr:colOff>
      <xdr:row>2</xdr:row>
      <xdr:rowOff>1214437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7231" y="1750218"/>
          <a:ext cx="1435894" cy="321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BBE5DB94-FC6D-465D-936F-A7AA3BA0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0" y="1781175"/>
          <a:ext cx="1000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8600" y="18097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0" y="1781175"/>
          <a:ext cx="1000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2</xdr:row>
      <xdr:rowOff>892968</xdr:rowOff>
    </xdr:from>
    <xdr:to>
      <xdr:col>12</xdr:col>
      <xdr:colOff>0</xdr:colOff>
      <xdr:row>2</xdr:row>
      <xdr:rowOff>1214437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44150" y="1750218"/>
          <a:ext cx="1438275" cy="321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BBE5DB94-FC6D-465D-936F-A7AA3BA0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0" y="3028950"/>
          <a:ext cx="1000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zoomScale="110" zoomScaleNormal="110" workbookViewId="0">
      <selection activeCell="B12" sqref="B12"/>
    </sheetView>
  </sheetViews>
  <sheetFormatPr defaultRowHeight="12.75"/>
  <cols>
    <col min="1" max="1" width="3.140625" style="1" customWidth="1"/>
    <col min="2" max="2" width="16.140625" style="1" customWidth="1"/>
    <col min="3" max="3" width="9.140625" style="1"/>
    <col min="4" max="4" width="8.5703125" style="1" customWidth="1"/>
    <col min="5" max="6" width="15.28515625" style="1" customWidth="1"/>
    <col min="7" max="7" width="17" style="1" customWidth="1"/>
    <col min="8" max="8" width="17.140625" style="1" customWidth="1"/>
    <col min="9" max="9" width="15.7109375" style="1" customWidth="1"/>
    <col min="10" max="10" width="18.5703125" style="1" customWidth="1"/>
    <col min="11" max="11" width="18" style="1" customWidth="1"/>
    <col min="12" max="12" width="22.7109375" style="1" customWidth="1"/>
    <col min="13" max="13" width="9.140625" style="1" hidden="1" customWidth="1"/>
    <col min="14" max="14" width="9.5703125" style="1" hidden="1" customWidth="1"/>
    <col min="15" max="166" width="9.140625" style="1"/>
    <col min="167" max="167" width="3.140625" style="1" customWidth="1"/>
    <col min="168" max="168" width="44.5703125" style="1" customWidth="1"/>
    <col min="169" max="169" width="34.5703125" style="1" customWidth="1"/>
    <col min="170" max="170" width="12.140625" style="1" customWidth="1"/>
    <col min="171" max="171" width="8.5703125" style="1" customWidth="1"/>
    <col min="172" max="172" width="22.5703125" style="1" customWidth="1"/>
    <col min="173" max="173" width="17.5703125" style="1" customWidth="1"/>
    <col min="174" max="174" width="18.5703125" style="1" customWidth="1"/>
    <col min="175" max="175" width="19.85546875" style="1" customWidth="1"/>
    <col min="176" max="176" width="18.5703125" style="1" customWidth="1"/>
    <col min="177" max="177" width="30.140625" style="1" customWidth="1"/>
    <col min="178" max="178" width="40.42578125" style="1" customWidth="1"/>
    <col min="179" max="179" width="23.5703125" style="1" customWidth="1"/>
    <col min="180" max="180" width="21.42578125" style="1" customWidth="1"/>
    <col min="181" max="181" width="23.85546875" style="1" customWidth="1"/>
    <col min="182" max="183" width="0" style="1" hidden="1" customWidth="1"/>
    <col min="184" max="16384" width="9.140625" style="1"/>
  </cols>
  <sheetData>
    <row r="1" spans="1:14" ht="39" customHeight="1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8.5" customHeight="1">
      <c r="A2" s="31" t="s">
        <v>1</v>
      </c>
      <c r="B2" s="31" t="s">
        <v>0</v>
      </c>
      <c r="C2" s="32" t="s">
        <v>3</v>
      </c>
      <c r="D2" s="32" t="s">
        <v>2</v>
      </c>
      <c r="E2" s="34" t="s">
        <v>4</v>
      </c>
      <c r="F2" s="35"/>
      <c r="G2" s="36"/>
      <c r="H2" s="37" t="s">
        <v>5</v>
      </c>
      <c r="I2" s="38"/>
      <c r="J2" s="39"/>
      <c r="K2" s="40"/>
      <c r="L2" s="40"/>
    </row>
    <row r="3" spans="1:14" ht="106.5" customHeight="1">
      <c r="A3" s="31"/>
      <c r="B3" s="32"/>
      <c r="C3" s="33"/>
      <c r="D3" s="33"/>
      <c r="E3" s="14" t="s">
        <v>16</v>
      </c>
      <c r="F3" s="14" t="s">
        <v>17</v>
      </c>
      <c r="G3" s="14" t="s">
        <v>18</v>
      </c>
      <c r="H3" s="2" t="s">
        <v>6</v>
      </c>
      <c r="I3" s="2" t="s">
        <v>7</v>
      </c>
      <c r="J3" s="2" t="s">
        <v>8</v>
      </c>
      <c r="K3" s="3" t="s">
        <v>9</v>
      </c>
      <c r="L3" s="3" t="s">
        <v>10</v>
      </c>
    </row>
    <row r="4" spans="1:14" ht="64.5" customHeight="1">
      <c r="A4" s="13">
        <v>1</v>
      </c>
      <c r="B4" s="14" t="s">
        <v>20</v>
      </c>
      <c r="C4" s="17" t="s">
        <v>21</v>
      </c>
      <c r="D4" s="17">
        <v>12</v>
      </c>
      <c r="E4" s="22">
        <v>1170</v>
      </c>
      <c r="F4" s="22">
        <v>1140</v>
      </c>
      <c r="G4" s="15">
        <v>1110</v>
      </c>
      <c r="H4" s="18">
        <f t="shared" ref="H4:H5" si="0">AVERAGE(E4:G4)</f>
        <v>1140</v>
      </c>
      <c r="I4" s="20">
        <f t="shared" ref="I4:I5" si="1">SQRT(((SUM((POWER(G4-H4,2)),(POWER(F4-H4,2)),(POWER(E4-H4,2)))/(COLUMNS(E4:G4)-1))))</f>
        <v>30</v>
      </c>
      <c r="J4" s="20">
        <f t="shared" ref="J4:J5" si="2">I4/H4*100</f>
        <v>2.6315789473684208</v>
      </c>
      <c r="K4" s="19">
        <f t="shared" ref="K4:K5" si="3">H4</f>
        <v>1140</v>
      </c>
      <c r="L4" s="18">
        <f>H4*D4</f>
        <v>13680</v>
      </c>
    </row>
    <row r="5" spans="1:14" ht="30.75" customHeight="1">
      <c r="A5" s="13"/>
      <c r="B5" s="16"/>
      <c r="C5" s="17"/>
      <c r="D5" s="17"/>
      <c r="E5" s="13">
        <v>0</v>
      </c>
      <c r="F5" s="13"/>
      <c r="G5" s="13"/>
      <c r="H5" s="18">
        <f t="shared" si="0"/>
        <v>0</v>
      </c>
      <c r="I5" s="20">
        <f t="shared" si="1"/>
        <v>0</v>
      </c>
      <c r="J5" s="20" t="e">
        <f t="shared" si="2"/>
        <v>#DIV/0!</v>
      </c>
      <c r="K5" s="19">
        <f t="shared" si="3"/>
        <v>0</v>
      </c>
      <c r="L5" s="18">
        <f t="shared" ref="L5" si="4">K5*D5</f>
        <v>0</v>
      </c>
    </row>
    <row r="6" spans="1:14">
      <c r="J6" s="21"/>
      <c r="L6" s="4"/>
    </row>
    <row r="7" spans="1:14" ht="24.75" customHeight="1">
      <c r="A7" s="28" t="s">
        <v>11</v>
      </c>
      <c r="B7" s="28"/>
      <c r="C7" s="28"/>
      <c r="D7" s="28"/>
      <c r="E7" s="28"/>
      <c r="F7" s="28"/>
      <c r="G7" s="28"/>
      <c r="H7" s="28"/>
      <c r="I7" s="28"/>
      <c r="J7" s="10">
        <f>L4+L5</f>
        <v>13680</v>
      </c>
      <c r="K7" s="6"/>
      <c r="L7" s="7"/>
      <c r="M7" s="6"/>
      <c r="N7" s="5"/>
    </row>
    <row r="8" spans="1:14" ht="24.75" customHeight="1">
      <c r="A8" s="11"/>
      <c r="B8" s="11"/>
      <c r="C8" s="11"/>
      <c r="D8" s="11"/>
      <c r="E8" s="11"/>
      <c r="F8" s="11"/>
      <c r="G8" s="11"/>
      <c r="H8" s="11"/>
      <c r="I8" s="11"/>
      <c r="J8" s="5"/>
      <c r="K8" s="12"/>
      <c r="L8" s="5"/>
      <c r="M8" s="12"/>
      <c r="N8" s="5"/>
    </row>
    <row r="9" spans="1:14" ht="52.5" customHeight="1">
      <c r="A9" s="29" t="s">
        <v>12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7.25" customHeight="1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8"/>
      <c r="L10" s="8"/>
      <c r="M10" s="8"/>
      <c r="N10" s="8"/>
    </row>
    <row r="11" spans="1:14" ht="42" customHeight="1">
      <c r="A11" s="27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8"/>
      <c r="L11" s="8"/>
      <c r="M11" s="8"/>
      <c r="N11" s="8"/>
    </row>
    <row r="12" spans="1:14">
      <c r="A12" s="8"/>
      <c r="B12" s="25">
        <v>46197</v>
      </c>
      <c r="C12" s="23"/>
      <c r="D12" s="23"/>
      <c r="E12" s="23"/>
      <c r="F12" s="23"/>
      <c r="G12" s="23"/>
      <c r="H12" s="23"/>
      <c r="I12" s="23"/>
      <c r="J12" s="23"/>
      <c r="K12" s="23"/>
      <c r="L12" s="8"/>
      <c r="M12" s="8"/>
      <c r="N12" s="8"/>
    </row>
    <row r="13" spans="1:14">
      <c r="B13" s="9"/>
    </row>
    <row r="14" spans="1:14">
      <c r="B14" s="9"/>
    </row>
    <row r="15" spans="1:14">
      <c r="B15" s="9"/>
    </row>
  </sheetData>
  <mergeCells count="12">
    <mergeCell ref="A10:J10"/>
    <mergeCell ref="A11:J11"/>
    <mergeCell ref="A7:I7"/>
    <mergeCell ref="A9:N9"/>
    <mergeCell ref="A1:N1"/>
    <mergeCell ref="A2:A3"/>
    <mergeCell ref="B2:B3"/>
    <mergeCell ref="C2:C3"/>
    <mergeCell ref="D2:D3"/>
    <mergeCell ref="E2:G2"/>
    <mergeCell ref="H2:J2"/>
    <mergeCell ref="K2:L2"/>
  </mergeCells>
  <phoneticPr fontId="7" type="noConversion"/>
  <pageMargins left="0.19685039370078741" right="0.19685039370078741" top="0.59055118110236227" bottom="0.19685039370078741" header="0" footer="0"/>
  <pageSetup paperSize="9" scale="7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"/>
  <sheetViews>
    <sheetView tabSelected="1" zoomScale="110" zoomScaleNormal="110" workbookViewId="0">
      <selection activeCell="B12" sqref="B12"/>
    </sheetView>
  </sheetViews>
  <sheetFormatPr defaultRowHeight="12.75"/>
  <cols>
    <col min="1" max="1" width="3.140625" style="1" customWidth="1"/>
    <col min="2" max="2" width="16.140625" style="1" customWidth="1"/>
    <col min="3" max="3" width="9.140625" style="1"/>
    <col min="4" max="4" width="8.5703125" style="1" customWidth="1"/>
    <col min="5" max="6" width="15.28515625" style="1" customWidth="1"/>
    <col min="7" max="7" width="17" style="1" customWidth="1"/>
    <col min="8" max="8" width="17.140625" style="1" customWidth="1"/>
    <col min="9" max="9" width="15.7109375" style="1" customWidth="1"/>
    <col min="10" max="10" width="18.5703125" style="1" customWidth="1"/>
    <col min="11" max="11" width="18" style="1" customWidth="1"/>
    <col min="12" max="12" width="22.7109375" style="1" customWidth="1"/>
    <col min="13" max="13" width="9.140625" style="1" hidden="1" customWidth="1"/>
    <col min="14" max="14" width="9.5703125" style="1" hidden="1" customWidth="1"/>
    <col min="15" max="166" width="9.140625" style="1"/>
    <col min="167" max="167" width="3.140625" style="1" customWidth="1"/>
    <col min="168" max="168" width="44.5703125" style="1" customWidth="1"/>
    <col min="169" max="169" width="34.5703125" style="1" customWidth="1"/>
    <col min="170" max="170" width="12.140625" style="1" customWidth="1"/>
    <col min="171" max="171" width="8.5703125" style="1" customWidth="1"/>
    <col min="172" max="172" width="22.5703125" style="1" customWidth="1"/>
    <col min="173" max="173" width="17.5703125" style="1" customWidth="1"/>
    <col min="174" max="174" width="18.5703125" style="1" customWidth="1"/>
    <col min="175" max="175" width="19.85546875" style="1" customWidth="1"/>
    <col min="176" max="176" width="18.5703125" style="1" customWidth="1"/>
    <col min="177" max="177" width="30.140625" style="1" customWidth="1"/>
    <col min="178" max="178" width="40.42578125" style="1" customWidth="1"/>
    <col min="179" max="179" width="23.5703125" style="1" customWidth="1"/>
    <col min="180" max="180" width="21.42578125" style="1" customWidth="1"/>
    <col min="181" max="181" width="23.85546875" style="1" customWidth="1"/>
    <col min="182" max="183" width="0" style="1" hidden="1" customWidth="1"/>
    <col min="184" max="16384" width="9.140625" style="1"/>
  </cols>
  <sheetData>
    <row r="1" spans="1:14" ht="39" customHeight="1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8.5" customHeight="1">
      <c r="A2" s="31" t="s">
        <v>1</v>
      </c>
      <c r="B2" s="31" t="s">
        <v>0</v>
      </c>
      <c r="C2" s="32" t="s">
        <v>3</v>
      </c>
      <c r="D2" s="32" t="s">
        <v>2</v>
      </c>
      <c r="E2" s="34" t="s">
        <v>4</v>
      </c>
      <c r="F2" s="35"/>
      <c r="G2" s="36"/>
      <c r="H2" s="37" t="s">
        <v>5</v>
      </c>
      <c r="I2" s="38"/>
      <c r="J2" s="39"/>
      <c r="K2" s="40"/>
      <c r="L2" s="40"/>
    </row>
    <row r="3" spans="1:14" ht="106.5" customHeight="1">
      <c r="A3" s="31"/>
      <c r="B3" s="32"/>
      <c r="C3" s="33"/>
      <c r="D3" s="33"/>
      <c r="E3" s="14" t="s">
        <v>16</v>
      </c>
      <c r="F3" s="14" t="s">
        <v>17</v>
      </c>
      <c r="G3" s="14" t="s">
        <v>18</v>
      </c>
      <c r="H3" s="24" t="s">
        <v>6</v>
      </c>
      <c r="I3" s="24" t="s">
        <v>7</v>
      </c>
      <c r="J3" s="24" t="s">
        <v>8</v>
      </c>
      <c r="K3" s="3" t="s">
        <v>9</v>
      </c>
      <c r="L3" s="3" t="s">
        <v>10</v>
      </c>
    </row>
    <row r="4" spans="1:14" ht="64.5" customHeight="1">
      <c r="A4" s="13">
        <v>1</v>
      </c>
      <c r="B4" s="14" t="s">
        <v>20</v>
      </c>
      <c r="C4" s="17" t="s">
        <v>19</v>
      </c>
      <c r="D4" s="17">
        <v>0.72</v>
      </c>
      <c r="E4" s="22">
        <v>19500</v>
      </c>
      <c r="F4" s="22">
        <v>19000</v>
      </c>
      <c r="G4" s="15">
        <v>18500</v>
      </c>
      <c r="H4" s="18">
        <f t="shared" ref="H4:H5" si="0">AVERAGE(E4:G4)</f>
        <v>19000</v>
      </c>
      <c r="I4" s="20">
        <f t="shared" ref="I4:I5" si="1">SQRT(((SUM((POWER(G4-H4,2)),(POWER(F4-H4,2)),(POWER(E4-H4,2)))/(COLUMNS(E4:G4)-1))))</f>
        <v>500</v>
      </c>
      <c r="J4" s="20">
        <f t="shared" ref="J4:J5" si="2">I4/H4*100</f>
        <v>2.6315789473684208</v>
      </c>
      <c r="K4" s="19">
        <f t="shared" ref="K4:K5" si="3">H4</f>
        <v>19000</v>
      </c>
      <c r="L4" s="18">
        <f>H4*D4</f>
        <v>13680</v>
      </c>
    </row>
    <row r="5" spans="1:14" ht="30.75" customHeight="1">
      <c r="A5" s="13"/>
      <c r="B5" s="16"/>
      <c r="C5" s="17"/>
      <c r="D5" s="17"/>
      <c r="E5" s="13">
        <v>0</v>
      </c>
      <c r="F5" s="13"/>
      <c r="G5" s="13"/>
      <c r="H5" s="18">
        <f t="shared" si="0"/>
        <v>0</v>
      </c>
      <c r="I5" s="20">
        <f t="shared" si="1"/>
        <v>0</v>
      </c>
      <c r="J5" s="20" t="e">
        <f t="shared" si="2"/>
        <v>#DIV/0!</v>
      </c>
      <c r="K5" s="19">
        <f t="shared" si="3"/>
        <v>0</v>
      </c>
      <c r="L5" s="18">
        <f t="shared" ref="L5" si="4">K5*D5</f>
        <v>0</v>
      </c>
    </row>
    <row r="6" spans="1:14">
      <c r="J6" s="21"/>
      <c r="L6" s="4"/>
    </row>
    <row r="7" spans="1:14" ht="24.75" customHeight="1">
      <c r="A7" s="28" t="s">
        <v>11</v>
      </c>
      <c r="B7" s="28"/>
      <c r="C7" s="28"/>
      <c r="D7" s="28"/>
      <c r="E7" s="28"/>
      <c r="F7" s="28"/>
      <c r="G7" s="28"/>
      <c r="H7" s="28"/>
      <c r="I7" s="28"/>
      <c r="J7" s="10">
        <f>L4+L5</f>
        <v>13680</v>
      </c>
      <c r="K7" s="6"/>
      <c r="L7" s="7"/>
      <c r="M7" s="6"/>
      <c r="N7" s="5"/>
    </row>
    <row r="8" spans="1:14" ht="24.75" customHeight="1">
      <c r="A8" s="11"/>
      <c r="B8" s="11"/>
      <c r="C8" s="11"/>
      <c r="D8" s="11"/>
      <c r="E8" s="11"/>
      <c r="F8" s="11"/>
      <c r="G8" s="11"/>
      <c r="H8" s="11"/>
      <c r="I8" s="11"/>
      <c r="J8" s="5"/>
      <c r="K8" s="12"/>
      <c r="L8" s="5"/>
      <c r="M8" s="12"/>
      <c r="N8" s="5"/>
    </row>
    <row r="9" spans="1:14" ht="52.5" customHeight="1">
      <c r="A9" s="29" t="s">
        <v>12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7.25" customHeight="1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8"/>
      <c r="L10" s="8"/>
      <c r="M10" s="8"/>
      <c r="N10" s="8"/>
    </row>
    <row r="11" spans="1:14" ht="42" customHeight="1">
      <c r="A11" s="27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8"/>
      <c r="L11" s="8"/>
      <c r="M11" s="8"/>
      <c r="N11" s="8"/>
    </row>
    <row r="12" spans="1:14">
      <c r="A12" s="8"/>
      <c r="B12" s="25">
        <v>46197</v>
      </c>
      <c r="C12" s="23"/>
      <c r="D12" s="23"/>
      <c r="E12" s="23"/>
      <c r="F12" s="23"/>
      <c r="G12" s="23"/>
      <c r="H12" s="23"/>
      <c r="I12" s="23"/>
      <c r="J12" s="23"/>
      <c r="K12" s="23"/>
      <c r="L12" s="8"/>
      <c r="M12" s="8"/>
      <c r="N12" s="8"/>
    </row>
    <row r="13" spans="1:14">
      <c r="B13" s="9"/>
    </row>
    <row r="14" spans="1:14">
      <c r="B14" s="9"/>
    </row>
    <row r="15" spans="1:14">
      <c r="B15" s="9"/>
    </row>
  </sheetData>
  <mergeCells count="12">
    <mergeCell ref="A7:I7"/>
    <mergeCell ref="A9:N9"/>
    <mergeCell ref="A10:J10"/>
    <mergeCell ref="A11:J11"/>
    <mergeCell ref="A1:N1"/>
    <mergeCell ref="A2:A3"/>
    <mergeCell ref="B2:B3"/>
    <mergeCell ref="C2:C3"/>
    <mergeCell ref="D2:D3"/>
    <mergeCell ref="E2:G2"/>
    <mergeCell ref="H2:J2"/>
    <mergeCell ref="K2:L2"/>
  </mergeCells>
  <pageMargins left="0.19685039370078741" right="0.19685039370078741" top="0.59055118110236227" bottom="0.19685039370078741" header="0" footer="0"/>
  <pageSetup paperSize="9"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Расчет НМЦК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2020-01-13T23:14:18Z</cp:lastPrinted>
  <dcterms:created xsi:type="dcterms:W3CDTF">2006-09-16T00:00:00Z</dcterms:created>
  <dcterms:modified xsi:type="dcterms:W3CDTF">2026-06-25T00:08:32Z</dcterms:modified>
</cp:coreProperties>
</file>