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_dedegkaev\Desktop\архив\разное\БМТ\2026\осаго 26\"/>
    </mc:Choice>
  </mc:AlternateContent>
  <xr:revisionPtr revIDLastSave="0" documentId="13_ncr:1_{05E729A3-36F8-4041-AA4F-9EB5333A5F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Лист1!$A$9:$U$40</definedName>
    <definedName name="_xlnm.Print_Area" localSheetId="0">Лист1!$A$1:$U$67</definedName>
  </definedNames>
  <calcPr calcId="181029" refMode="R1C1"/>
</workbook>
</file>

<file path=xl/calcChain.xml><?xml version="1.0" encoding="utf-8"?>
<calcChain xmlns="http://schemas.openxmlformats.org/spreadsheetml/2006/main">
  <c r="S44" i="1" l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19" i="1"/>
  <c r="S20" i="1"/>
  <c r="S18" i="1"/>
  <c r="S16" i="1"/>
  <c r="S15" i="1"/>
  <c r="S14" i="1"/>
  <c r="S13" i="1"/>
  <c r="S12" i="1"/>
  <c r="S11" i="1"/>
  <c r="S10" i="1"/>
  <c r="U44" i="1"/>
  <c r="U43" i="1"/>
  <c r="U42" i="1"/>
  <c r="U41" i="1" l="1"/>
  <c r="U38" i="1"/>
  <c r="U34" i="1" l="1"/>
  <c r="U36" i="1"/>
  <c r="U37" i="1"/>
  <c r="U39" i="1"/>
  <c r="U40" i="1"/>
  <c r="U35" i="1"/>
  <c r="U11" i="1" l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</calcChain>
</file>

<file path=xl/sharedStrings.xml><?xml version="1.0" encoding="utf-8"?>
<sst xmlns="http://schemas.openxmlformats.org/spreadsheetml/2006/main" count="273" uniqueCount="144">
  <si>
    <t>№ п/п</t>
  </si>
  <si>
    <t>Идентификационный номер (VIN)</t>
  </si>
  <si>
    <t>Год выпуска</t>
  </si>
  <si>
    <t>***</t>
  </si>
  <si>
    <t>Коэфициенты****</t>
  </si>
  <si>
    <t>марка, модель ТС</t>
  </si>
  <si>
    <t>Км</t>
  </si>
  <si>
    <t>Кт</t>
  </si>
  <si>
    <t>Кс</t>
  </si>
  <si>
    <t>Кбм</t>
  </si>
  <si>
    <t xml:space="preserve">Сведения с паспорта транспортного средства </t>
  </si>
  <si>
    <t>Место нахождение собственника (населенный пункт) с учредительного документа юр.лица</t>
  </si>
  <si>
    <t>Тип ТС, категория</t>
  </si>
  <si>
    <t>Кбм при расчете страховой премии действующего страхового полиса*****</t>
  </si>
  <si>
    <t>Гос.рег. знак</t>
  </si>
  <si>
    <t>ТБ     ****</t>
  </si>
  <si>
    <t>XW7BE40K10S033136</t>
  </si>
  <si>
    <t>TOYOTA Camry</t>
  </si>
  <si>
    <t>ХТАRSOY5LE0782997</t>
  </si>
  <si>
    <t>LADA LARGUS</t>
  </si>
  <si>
    <t>г. Владикавказ</t>
  </si>
  <si>
    <t>ХТАRSOY5LE0846734</t>
  </si>
  <si>
    <t>ХТАRSOY5LE0846771</t>
  </si>
  <si>
    <t>X96275200E0773732</t>
  </si>
  <si>
    <t>ГАЗ 2752</t>
  </si>
  <si>
    <t>XTC432554F1320543</t>
  </si>
  <si>
    <t>КАМАЗ-43255-R4</t>
  </si>
  <si>
    <t>Х96322100С0745206</t>
  </si>
  <si>
    <t>Z783010BAF0025299</t>
  </si>
  <si>
    <t>3010ВА</t>
  </si>
  <si>
    <t>UAZ PATRIOT</t>
  </si>
  <si>
    <t>XTT316300G1009899</t>
  </si>
  <si>
    <t>БМТиВС</t>
  </si>
  <si>
    <t>ГАЗ 2705</t>
  </si>
  <si>
    <t>ГАЗ С41R13</t>
  </si>
  <si>
    <t>X89288600H0EN8008</t>
  </si>
  <si>
    <t>X1M32045SK0003373</t>
  </si>
  <si>
    <t>X96A65R35K0868332</t>
  </si>
  <si>
    <t>XTT316300J1017571</t>
  </si>
  <si>
    <t>X7LHSRHGN65182887</t>
  </si>
  <si>
    <t>RENAULT DUSTER</t>
  </si>
  <si>
    <t>X7LHSRDJN51730863</t>
  </si>
  <si>
    <t>X89288600L0EN8151</t>
  </si>
  <si>
    <t>ИНН учреждения</t>
  </si>
  <si>
    <t>КВС</t>
  </si>
  <si>
    <t>Ко 1,97</t>
  </si>
  <si>
    <t>XTARS045LN1458069</t>
  </si>
  <si>
    <t>XTA219040P0877788</t>
  </si>
  <si>
    <t>LADA GRANTA</t>
  </si>
  <si>
    <t xml:space="preserve">Газон NEXT 2886-0000010-01 </t>
  </si>
  <si>
    <t>X89288600M0EN8165</t>
  </si>
  <si>
    <t>X89288600M0EN8184</t>
  </si>
  <si>
    <t>Сведения о автотранспортных средств по УФСИН России по Республике Северная Осетия - Алания</t>
  </si>
  <si>
    <t>Сведения о автотранспортных средствах по УФСИН Россиии по Республике Северная Осетия -Алания</t>
  </si>
  <si>
    <t>167 л.с. (123 кВт)</t>
  </si>
  <si>
    <t xml:space="preserve">104.7 л.с. (77.0 кВт) </t>
  </si>
  <si>
    <t>Е 059 РЕ /15 rus</t>
  </si>
  <si>
    <t>В 995 ХН /15 rus</t>
  </si>
  <si>
    <t>О 863 ОО /15 rus</t>
  </si>
  <si>
    <t>М 064 ММ /15 rus</t>
  </si>
  <si>
    <t>М 044 ММ /15 rus</t>
  </si>
  <si>
    <t>X9L212300G0597879</t>
  </si>
  <si>
    <t>CHEVROLET NIVA, 212300-55</t>
  </si>
  <si>
    <t>79,60 л.с. (58,50 кВт)</t>
  </si>
  <si>
    <t>А 842 МТ /15 rus</t>
  </si>
  <si>
    <t>106 л.с. (78 кВт)</t>
  </si>
  <si>
    <t>НYUNDAI СRЕТА</t>
  </si>
  <si>
    <t>106.8 л.с. (78.5 кВт)</t>
  </si>
  <si>
    <t>М 873 АН /15 rus</t>
  </si>
  <si>
    <t>134.6 л.с. (99 кВт)</t>
  </si>
  <si>
    <t>X89199011GNFC4041</t>
  </si>
  <si>
    <t>О 944 ОО /15 rus</t>
  </si>
  <si>
    <t>А 317 СЕ /15 rus</t>
  </si>
  <si>
    <t>О 299 СА /15 rus</t>
  </si>
  <si>
    <t>Е 930 НМ /15 rus</t>
  </si>
  <si>
    <t>A 700 MP /15 rus</t>
  </si>
  <si>
    <t>135 л.с. (99 кВт)</t>
  </si>
  <si>
    <t>143 л.с. (105 кВт)</t>
  </si>
  <si>
    <t>Z94G2813BLR216421</t>
  </si>
  <si>
    <t>149.6 л.с. (110 кВт)</t>
  </si>
  <si>
    <t>90 л.с. (66 кВт)</t>
  </si>
  <si>
    <t>А 391 АР /15 rus</t>
  </si>
  <si>
    <t>ГАЗ-3221</t>
  </si>
  <si>
    <t>А 866 МУ /15 rus</t>
  </si>
  <si>
    <t>Р 054 ОО /15 rus</t>
  </si>
  <si>
    <t>242 л.с. (178 кВт)</t>
  </si>
  <si>
    <t>С 703 СН /15 rus</t>
  </si>
  <si>
    <t>152.3 л.с. (112 кВт)</t>
  </si>
  <si>
    <t>ГАЗ-A65R35</t>
  </si>
  <si>
    <t>104.3 л.с. (76.7 кВт)</t>
  </si>
  <si>
    <t>Е 323 НР /15 rus</t>
  </si>
  <si>
    <t>Е 532 МТ /15 rus</t>
  </si>
  <si>
    <t>E 377 ВН /15 rus</t>
  </si>
  <si>
    <t>B 106 OH /15 rus</t>
  </si>
  <si>
    <t>X 523 TX /15 rus</t>
  </si>
  <si>
    <t>Е 477 ЕР /15 rus</t>
  </si>
  <si>
    <t>E 829 OK /15 rus</t>
  </si>
  <si>
    <t>X96A65R35J0855491</t>
  </si>
  <si>
    <t>150 л.с. (110.3 кВт)</t>
  </si>
  <si>
    <t>149 л.с. (109.5 кВт)</t>
  </si>
  <si>
    <t>ПАЗ VECTOR NEXT</t>
  </si>
  <si>
    <t>169 л.с. (124.2 кВт)</t>
  </si>
  <si>
    <t>Собственник
(владелец)</t>
  </si>
  <si>
    <t>Автофургон 3009Z5</t>
  </si>
  <si>
    <t>XZV3009Z5N0004742</t>
  </si>
  <si>
    <t>Х 566 ТХ /15 rus</t>
  </si>
  <si>
    <t>107 л.с. (78.5 кВт)</t>
  </si>
  <si>
    <t>В; "ВЕ"</t>
  </si>
  <si>
    <t>D; "DЕ"
&lt; 16 мест</t>
  </si>
  <si>
    <t>D; "DЕ"
&gt; 16 мест</t>
  </si>
  <si>
    <t>С; "СЕ"
массой 16т. и менее</t>
  </si>
  <si>
    <t>С</t>
  </si>
  <si>
    <t>По</t>
  </si>
  <si>
    <t>Период страхования</t>
  </si>
  <si>
    <t>Сумма</t>
  </si>
  <si>
    <t>Страховая премия, руб.</t>
  </si>
  <si>
    <t>XTA219040R1050676</t>
  </si>
  <si>
    <t>XTA219040R1050567</t>
  </si>
  <si>
    <t>XTA219040R1050504</t>
  </si>
  <si>
    <t>XTA219040R1047333</t>
  </si>
  <si>
    <t>В; "М1"</t>
  </si>
  <si>
    <t>X96C43R33R1161349</t>
  </si>
  <si>
    <t>GAZON NEXT</t>
  </si>
  <si>
    <t>168,9 л.с. (124,2 кВт)</t>
  </si>
  <si>
    <t>М 197 АХ /15 rus</t>
  </si>
  <si>
    <t>М 206 АХ /15 rus</t>
  </si>
  <si>
    <t>М 105 АХ /15 rus</t>
  </si>
  <si>
    <t>М 117 АХ /15 rus</t>
  </si>
  <si>
    <t>Камаз 43118-A5</t>
  </si>
  <si>
    <t>XTC431185P1506873</t>
  </si>
  <si>
    <t>С, массой более 16 т.</t>
  </si>
  <si>
    <t>292.3 л.с. (215кВт)</t>
  </si>
  <si>
    <t>А174НН/15rus</t>
  </si>
  <si>
    <t>XTA219040S1137935</t>
  </si>
  <si>
    <t>М015АХ /15 rus</t>
  </si>
  <si>
    <t>Х 876 ОУ /15 rus</t>
  </si>
  <si>
    <t>У 748 АВ /15 rus</t>
  </si>
  <si>
    <t>XTA219040N0815754</t>
  </si>
  <si>
    <t>XTA219040P0924595</t>
  </si>
  <si>
    <t>М264АК /15 rus</t>
  </si>
  <si>
    <t>К 368 МТ/15 rus</t>
  </si>
  <si>
    <t>Х316ОС /15 rus</t>
  </si>
  <si>
    <t>XTA219040Т1200245</t>
  </si>
  <si>
    <t>планируемых к ОСАГО в 2026 году и расчет страховых премий.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</si>
</sst>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i/>
      <u/>
      <sz val="16"/>
      <color rgb="FFFF0000"/>
      <name val="Times New Roman"/>
      <family val="1"/>
      <charset val="204"/>
    </font>
    <font>
      <b/>
      <i/>
      <sz val="13.5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i/>
      <sz val="13.5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Continuous" vertical="center" wrapText="1"/>
    </xf>
    <xf numFmtId="0" fontId="9" fillId="0" borderId="0" xfId="0" applyFont="1" applyAlignment="1">
      <alignment horizontal="centerContinuous" vertical="center" wrapText="1"/>
    </xf>
    <xf numFmtId="0" fontId="10" fillId="0" borderId="0" xfId="0" applyFont="1" applyAlignment="1">
      <alignment horizontal="centerContinuous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Continuous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A6072905-05F0-4B24-B2B8-B5AE037686B4}"/>
  </cellStyles>
  <dxfs count="8">
    <dxf>
      <fill>
        <patternFill>
          <bgColor theme="8" tint="0.79998168889431442"/>
        </patternFill>
      </fill>
    </dxf>
    <dxf>
      <fill>
        <patternFill>
          <bgColor indexed="41"/>
        </patternFill>
      </fill>
    </dxf>
    <dxf>
      <fill>
        <patternFill>
          <bgColor theme="8" tint="0.79998168889431442"/>
        </patternFill>
      </fill>
    </dxf>
    <dxf>
      <fill>
        <patternFill>
          <bgColor indexed="4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"/>
  <sheetViews>
    <sheetView tabSelected="1" view="pageBreakPreview" zoomScale="70" zoomScaleNormal="70" zoomScaleSheetLayoutView="70" workbookViewId="0">
      <selection activeCell="S43" sqref="S43"/>
    </sheetView>
  </sheetViews>
  <sheetFormatPr defaultRowHeight="15" outlineLevelCol="1" x14ac:dyDescent="0.25"/>
  <cols>
    <col min="1" max="1" width="5.42578125" style="4" customWidth="1"/>
    <col min="2" max="2" width="21.140625" style="4" customWidth="1"/>
    <col min="3" max="3" width="31" style="4" customWidth="1"/>
    <col min="4" max="4" width="10.140625" style="4" customWidth="1" outlineLevel="1"/>
    <col min="5" max="5" width="14" style="4" customWidth="1" outlineLevel="1"/>
    <col min="6" max="6" width="15.7109375" style="4" customWidth="1" outlineLevel="1"/>
    <col min="7" max="7" width="21.42578125" style="4" customWidth="1" outlineLevel="1"/>
    <col min="8" max="8" width="16.42578125" style="4" customWidth="1" outlineLevel="1"/>
    <col min="9" max="9" width="7.7109375" style="4" customWidth="1" outlineLevel="1"/>
    <col min="10" max="10" width="26.42578125" style="5" customWidth="1" outlineLevel="1"/>
    <col min="11" max="11" width="7.7109375" style="4" customWidth="1" outlineLevel="1"/>
    <col min="12" max="12" width="33.85546875" style="4" customWidth="1" outlineLevel="1"/>
    <col min="13" max="17" width="7.7109375" style="4" customWidth="1" outlineLevel="1"/>
    <col min="18" max="18" width="23.140625" style="4" customWidth="1" outlineLevel="1"/>
    <col min="19" max="19" width="23.140625" style="17" customWidth="1" outlineLevel="1"/>
    <col min="20" max="21" width="14.42578125" style="4" bestFit="1" customWidth="1"/>
    <col min="22" max="16384" width="9.140625" style="4"/>
  </cols>
  <sheetData>
    <row r="1" spans="1:21" s="2" customFormat="1" x14ac:dyDescent="0.25">
      <c r="J1" s="3"/>
      <c r="Q1" s="39"/>
      <c r="R1" s="39"/>
      <c r="S1" s="13"/>
    </row>
    <row r="2" spans="1:21" s="2" customFormat="1" ht="15.75" customHeight="1" x14ac:dyDescent="0.25">
      <c r="J2" s="3"/>
      <c r="Q2" s="39"/>
      <c r="R2" s="39"/>
      <c r="S2" s="13"/>
    </row>
    <row r="3" spans="1:21" s="9" customFormat="1" ht="16.5" customHeight="1" x14ac:dyDescent="0.25">
      <c r="A3" s="6" t="s">
        <v>52</v>
      </c>
      <c r="B3" s="6"/>
      <c r="C3" s="6"/>
      <c r="D3" s="6"/>
      <c r="E3" s="6"/>
      <c r="F3" s="6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8"/>
      <c r="S3" s="14"/>
      <c r="T3" s="6"/>
      <c r="U3" s="6"/>
    </row>
    <row r="4" spans="1:21" s="9" customFormat="1" ht="16.5" customHeight="1" x14ac:dyDescent="0.25">
      <c r="A4" s="6" t="s">
        <v>143</v>
      </c>
      <c r="B4" s="6"/>
      <c r="C4" s="6"/>
      <c r="D4" s="6"/>
      <c r="E4" s="6"/>
      <c r="F4" s="6"/>
      <c r="G4" s="6"/>
      <c r="H4" s="6"/>
      <c r="I4" s="6"/>
      <c r="J4" s="7"/>
      <c r="K4" s="7"/>
      <c r="L4" s="7"/>
      <c r="M4" s="7"/>
      <c r="N4" s="7"/>
      <c r="O4" s="7"/>
      <c r="P4" s="7"/>
      <c r="Q4" s="7"/>
      <c r="R4" s="8"/>
      <c r="S4" s="14"/>
      <c r="T4" s="6"/>
      <c r="U4" s="6"/>
    </row>
    <row r="5" spans="1:21" s="9" customFormat="1" ht="16.5" customHeight="1" x14ac:dyDescent="0.25">
      <c r="A5" s="6"/>
      <c r="B5" s="6"/>
      <c r="C5" s="6"/>
      <c r="D5" s="6"/>
      <c r="E5" s="6"/>
      <c r="F5" s="6"/>
      <c r="G5" s="6"/>
      <c r="H5" s="6"/>
      <c r="I5" s="6"/>
      <c r="J5" s="7"/>
      <c r="K5" s="7"/>
      <c r="L5" s="7"/>
      <c r="M5" s="7"/>
      <c r="N5" s="7"/>
      <c r="O5" s="7"/>
      <c r="P5" s="7"/>
      <c r="Q5" s="7"/>
      <c r="R5" s="8"/>
      <c r="S5" s="14"/>
      <c r="T5" s="6"/>
      <c r="U5" s="6"/>
    </row>
    <row r="6" spans="1:21" s="9" customFormat="1" ht="16.5" customHeight="1" x14ac:dyDescent="0.25">
      <c r="A6" s="6" t="s">
        <v>53</v>
      </c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  <c r="R6" s="8"/>
      <c r="S6" s="14"/>
      <c r="T6" s="6"/>
      <c r="U6" s="6"/>
    </row>
    <row r="7" spans="1:21" s="9" customFormat="1" ht="16.5" customHeight="1" x14ac:dyDescent="0.25">
      <c r="A7" s="6"/>
      <c r="B7" s="6"/>
      <c r="C7" s="6"/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  <c r="R7" s="8"/>
      <c r="S7" s="14"/>
      <c r="T7" s="6"/>
      <c r="U7" s="6"/>
    </row>
    <row r="8" spans="1:21" s="1" customFormat="1" ht="38.25" customHeight="1" x14ac:dyDescent="0.25">
      <c r="A8" s="43" t="s">
        <v>10</v>
      </c>
      <c r="B8" s="40"/>
      <c r="C8" s="40"/>
      <c r="D8" s="40"/>
      <c r="E8" s="40"/>
      <c r="F8" s="40"/>
      <c r="G8" s="40"/>
      <c r="H8" s="40"/>
      <c r="I8" s="44"/>
      <c r="J8" s="44"/>
      <c r="K8" s="44"/>
      <c r="L8" s="44"/>
      <c r="M8" s="40" t="s">
        <v>4</v>
      </c>
      <c r="N8" s="40"/>
      <c r="O8" s="40"/>
      <c r="P8" s="40"/>
      <c r="Q8" s="40"/>
      <c r="R8" s="41"/>
      <c r="S8" s="15" t="s">
        <v>114</v>
      </c>
      <c r="T8" s="41" t="s">
        <v>113</v>
      </c>
      <c r="U8" s="42"/>
    </row>
    <row r="9" spans="1:21" s="1" customFormat="1" ht="75" x14ac:dyDescent="0.25">
      <c r="A9" s="11" t="s">
        <v>0</v>
      </c>
      <c r="B9" s="11" t="s">
        <v>14</v>
      </c>
      <c r="C9" s="11" t="s">
        <v>1</v>
      </c>
      <c r="D9" s="11" t="s">
        <v>2</v>
      </c>
      <c r="E9" s="11" t="s">
        <v>12</v>
      </c>
      <c r="F9" s="11" t="s">
        <v>102</v>
      </c>
      <c r="G9" s="11" t="s">
        <v>5</v>
      </c>
      <c r="H9" s="11" t="s">
        <v>43</v>
      </c>
      <c r="I9" s="11" t="s">
        <v>15</v>
      </c>
      <c r="J9" s="11" t="s">
        <v>3</v>
      </c>
      <c r="K9" s="11" t="s">
        <v>6</v>
      </c>
      <c r="L9" s="12" t="s">
        <v>11</v>
      </c>
      <c r="M9" s="11" t="s">
        <v>7</v>
      </c>
      <c r="N9" s="11" t="s">
        <v>8</v>
      </c>
      <c r="O9" s="11" t="s">
        <v>45</v>
      </c>
      <c r="P9" s="11" t="s">
        <v>44</v>
      </c>
      <c r="Q9" s="11" t="s">
        <v>9</v>
      </c>
      <c r="R9" s="12" t="s">
        <v>13</v>
      </c>
      <c r="S9" s="16" t="s">
        <v>115</v>
      </c>
      <c r="T9" s="10" t="s">
        <v>111</v>
      </c>
      <c r="U9" s="10" t="s">
        <v>112</v>
      </c>
    </row>
    <row r="10" spans="1:21" s="1" customFormat="1" ht="46.5" customHeight="1" x14ac:dyDescent="0.25">
      <c r="A10" s="18">
        <v>1</v>
      </c>
      <c r="B10" s="19" t="s">
        <v>134</v>
      </c>
      <c r="C10" s="20" t="s">
        <v>16</v>
      </c>
      <c r="D10" s="20">
        <v>2011</v>
      </c>
      <c r="E10" s="20" t="s">
        <v>107</v>
      </c>
      <c r="F10" s="20" t="s">
        <v>32</v>
      </c>
      <c r="G10" s="19" t="s">
        <v>17</v>
      </c>
      <c r="H10" s="20">
        <v>3435300407</v>
      </c>
      <c r="I10" s="21">
        <v>900</v>
      </c>
      <c r="J10" s="22" t="s">
        <v>54</v>
      </c>
      <c r="K10" s="23">
        <v>1.6</v>
      </c>
      <c r="L10" s="24" t="s">
        <v>20</v>
      </c>
      <c r="M10" s="23">
        <v>1</v>
      </c>
      <c r="N10" s="25">
        <v>1</v>
      </c>
      <c r="O10" s="26">
        <v>1.97</v>
      </c>
      <c r="P10" s="25">
        <v>1</v>
      </c>
      <c r="Q10" s="26">
        <v>0.49</v>
      </c>
      <c r="R10" s="26">
        <v>0.49</v>
      </c>
      <c r="S10" s="26">
        <f>I10*K10*M10*N10*O10*P10*Q10</f>
        <v>1390.0320000000002</v>
      </c>
      <c r="T10" s="27">
        <v>46231</v>
      </c>
      <c r="U10" s="27">
        <v>46595</v>
      </c>
    </row>
    <row r="11" spans="1:21" s="1" customFormat="1" ht="46.5" customHeight="1" x14ac:dyDescent="0.25">
      <c r="A11" s="18">
        <v>2</v>
      </c>
      <c r="B11" s="19" t="s">
        <v>56</v>
      </c>
      <c r="C11" s="20" t="s">
        <v>18</v>
      </c>
      <c r="D11" s="20">
        <v>2013</v>
      </c>
      <c r="E11" s="20" t="s">
        <v>107</v>
      </c>
      <c r="F11" s="20" t="s">
        <v>32</v>
      </c>
      <c r="G11" s="19" t="s">
        <v>19</v>
      </c>
      <c r="H11" s="20">
        <v>3435300407</v>
      </c>
      <c r="I11" s="21">
        <v>900</v>
      </c>
      <c r="J11" s="19" t="s">
        <v>55</v>
      </c>
      <c r="K11" s="23">
        <v>1.2</v>
      </c>
      <c r="L11" s="24" t="s">
        <v>20</v>
      </c>
      <c r="M11" s="23">
        <v>1</v>
      </c>
      <c r="N11" s="25">
        <v>1</v>
      </c>
      <c r="O11" s="26">
        <v>1.97</v>
      </c>
      <c r="P11" s="25">
        <v>1</v>
      </c>
      <c r="Q11" s="26">
        <v>0.49</v>
      </c>
      <c r="R11" s="26">
        <v>0.49</v>
      </c>
      <c r="S11" s="26">
        <f>I11*K11*M11*N11*O11*P11*Q11</f>
        <v>1042.5239999999999</v>
      </c>
      <c r="T11" s="27">
        <v>46231</v>
      </c>
      <c r="U11" s="27">
        <f t="shared" ref="U11:U33" si="0">EDATE(T11,12)-1</f>
        <v>46595</v>
      </c>
    </row>
    <row r="12" spans="1:21" s="1" customFormat="1" ht="46.5" customHeight="1" x14ac:dyDescent="0.25">
      <c r="A12" s="18">
        <v>3</v>
      </c>
      <c r="B12" s="19" t="s">
        <v>57</v>
      </c>
      <c r="C12" s="20" t="s">
        <v>21</v>
      </c>
      <c r="D12" s="20">
        <v>2014</v>
      </c>
      <c r="E12" s="20" t="s">
        <v>107</v>
      </c>
      <c r="F12" s="20" t="s">
        <v>32</v>
      </c>
      <c r="G12" s="19" t="s">
        <v>19</v>
      </c>
      <c r="H12" s="20">
        <v>3435300407</v>
      </c>
      <c r="I12" s="21">
        <v>900</v>
      </c>
      <c r="J12" s="19" t="s">
        <v>55</v>
      </c>
      <c r="K12" s="23">
        <v>1.2</v>
      </c>
      <c r="L12" s="24" t="s">
        <v>20</v>
      </c>
      <c r="M12" s="23">
        <v>1</v>
      </c>
      <c r="N12" s="25">
        <v>1</v>
      </c>
      <c r="O12" s="26">
        <v>1.97</v>
      </c>
      <c r="P12" s="25">
        <v>1</v>
      </c>
      <c r="Q12" s="26">
        <v>0.49</v>
      </c>
      <c r="R12" s="26">
        <v>0.49</v>
      </c>
      <c r="S12" s="26">
        <f>I12*K12*M12*N12*O12*P12*Q12</f>
        <v>1042.5239999999999</v>
      </c>
      <c r="T12" s="27">
        <v>46231</v>
      </c>
      <c r="U12" s="27">
        <f t="shared" si="0"/>
        <v>46595</v>
      </c>
    </row>
    <row r="13" spans="1:21" s="1" customFormat="1" ht="46.5" customHeight="1" x14ac:dyDescent="0.25">
      <c r="A13" s="18">
        <v>4</v>
      </c>
      <c r="B13" s="19" t="s">
        <v>58</v>
      </c>
      <c r="C13" s="20" t="s">
        <v>22</v>
      </c>
      <c r="D13" s="20">
        <v>2014</v>
      </c>
      <c r="E13" s="20" t="s">
        <v>107</v>
      </c>
      <c r="F13" s="20" t="s">
        <v>32</v>
      </c>
      <c r="G13" s="19" t="s">
        <v>19</v>
      </c>
      <c r="H13" s="20">
        <v>3435300407</v>
      </c>
      <c r="I13" s="21">
        <v>900</v>
      </c>
      <c r="J13" s="19" t="s">
        <v>55</v>
      </c>
      <c r="K13" s="23">
        <v>1.2</v>
      </c>
      <c r="L13" s="24" t="s">
        <v>20</v>
      </c>
      <c r="M13" s="23">
        <v>1</v>
      </c>
      <c r="N13" s="25">
        <v>1</v>
      </c>
      <c r="O13" s="26">
        <v>1.97</v>
      </c>
      <c r="P13" s="25">
        <v>1</v>
      </c>
      <c r="Q13" s="26">
        <v>0.49</v>
      </c>
      <c r="R13" s="26">
        <v>0.49</v>
      </c>
      <c r="S13" s="26">
        <f>I13*K13*M13*N13*O13*P13*Q13</f>
        <v>1042.5239999999999</v>
      </c>
      <c r="T13" s="27">
        <v>46231</v>
      </c>
      <c r="U13" s="27">
        <f t="shared" si="0"/>
        <v>46595</v>
      </c>
    </row>
    <row r="14" spans="1:21" s="1" customFormat="1" ht="46.5" customHeight="1" x14ac:dyDescent="0.25">
      <c r="A14" s="18">
        <v>5</v>
      </c>
      <c r="B14" s="19" t="s">
        <v>60</v>
      </c>
      <c r="C14" s="20" t="s">
        <v>61</v>
      </c>
      <c r="D14" s="20">
        <v>2016</v>
      </c>
      <c r="E14" s="20" t="s">
        <v>107</v>
      </c>
      <c r="F14" s="20" t="s">
        <v>32</v>
      </c>
      <c r="G14" s="19" t="s">
        <v>62</v>
      </c>
      <c r="H14" s="20">
        <v>3435300407</v>
      </c>
      <c r="I14" s="21">
        <v>900</v>
      </c>
      <c r="J14" s="19" t="s">
        <v>63</v>
      </c>
      <c r="K14" s="23">
        <v>1.1000000000000001</v>
      </c>
      <c r="L14" s="24" t="s">
        <v>20</v>
      </c>
      <c r="M14" s="23">
        <v>1</v>
      </c>
      <c r="N14" s="25">
        <v>1</v>
      </c>
      <c r="O14" s="26">
        <v>1.97</v>
      </c>
      <c r="P14" s="25">
        <v>1</v>
      </c>
      <c r="Q14" s="26">
        <v>0.49</v>
      </c>
      <c r="R14" s="26">
        <v>0.49</v>
      </c>
      <c r="S14" s="26">
        <f>I14*K14*M14*N14*O14*P14*Q14</f>
        <v>955.64700000000005</v>
      </c>
      <c r="T14" s="27">
        <v>46332</v>
      </c>
      <c r="U14" s="27">
        <f t="shared" si="0"/>
        <v>46696</v>
      </c>
    </row>
    <row r="15" spans="1:21" s="1" customFormat="1" ht="46.5" customHeight="1" x14ac:dyDescent="0.25">
      <c r="A15" s="18">
        <v>6</v>
      </c>
      <c r="B15" s="19" t="s">
        <v>64</v>
      </c>
      <c r="C15" s="28" t="s">
        <v>46</v>
      </c>
      <c r="D15" s="20">
        <v>2022</v>
      </c>
      <c r="E15" s="20" t="s">
        <v>107</v>
      </c>
      <c r="F15" s="20" t="s">
        <v>32</v>
      </c>
      <c r="G15" s="29" t="s">
        <v>19</v>
      </c>
      <c r="H15" s="20">
        <v>3435300407</v>
      </c>
      <c r="I15" s="21">
        <v>900</v>
      </c>
      <c r="J15" s="19" t="s">
        <v>65</v>
      </c>
      <c r="K15" s="23">
        <v>1.2</v>
      </c>
      <c r="L15" s="24" t="s">
        <v>20</v>
      </c>
      <c r="M15" s="23">
        <v>1</v>
      </c>
      <c r="N15" s="25">
        <v>1</v>
      </c>
      <c r="O15" s="26">
        <v>1.97</v>
      </c>
      <c r="P15" s="25">
        <v>1</v>
      </c>
      <c r="Q15" s="26">
        <v>0.49</v>
      </c>
      <c r="R15" s="26">
        <v>0.49</v>
      </c>
      <c r="S15" s="26">
        <f>I15*K15*M15*N15*O15*P15*Q15</f>
        <v>1042.5239999999999</v>
      </c>
      <c r="T15" s="27">
        <v>46256</v>
      </c>
      <c r="U15" s="27">
        <f t="shared" si="0"/>
        <v>46620</v>
      </c>
    </row>
    <row r="16" spans="1:21" s="1" customFormat="1" ht="46.5" customHeight="1" x14ac:dyDescent="0.25">
      <c r="A16" s="18">
        <v>7</v>
      </c>
      <c r="B16" s="19" t="s">
        <v>68</v>
      </c>
      <c r="C16" s="20" t="s">
        <v>23</v>
      </c>
      <c r="D16" s="20">
        <v>2014</v>
      </c>
      <c r="E16" s="20" t="s">
        <v>107</v>
      </c>
      <c r="F16" s="20" t="s">
        <v>32</v>
      </c>
      <c r="G16" s="19" t="s">
        <v>24</v>
      </c>
      <c r="H16" s="20">
        <v>3435300407</v>
      </c>
      <c r="I16" s="21">
        <v>900</v>
      </c>
      <c r="J16" s="30" t="s">
        <v>67</v>
      </c>
      <c r="K16" s="23">
        <v>1.2</v>
      </c>
      <c r="L16" s="24" t="s">
        <v>20</v>
      </c>
      <c r="M16" s="23">
        <v>1</v>
      </c>
      <c r="N16" s="25">
        <v>1</v>
      </c>
      <c r="O16" s="26">
        <v>1.97</v>
      </c>
      <c r="P16" s="25">
        <v>1</v>
      </c>
      <c r="Q16" s="26">
        <v>0.49</v>
      </c>
      <c r="R16" s="26">
        <v>0.49</v>
      </c>
      <c r="S16" s="26">
        <f>I16*K16*M16*N16*O16*P16*Q16</f>
        <v>1042.5239999999999</v>
      </c>
      <c r="T16" s="27">
        <v>46231</v>
      </c>
      <c r="U16" s="27">
        <f t="shared" si="0"/>
        <v>46595</v>
      </c>
    </row>
    <row r="17" spans="1:21" s="1" customFormat="1" ht="46.5" customHeight="1" x14ac:dyDescent="0.25">
      <c r="A17" s="18">
        <v>8</v>
      </c>
      <c r="B17" s="19" t="s">
        <v>71</v>
      </c>
      <c r="C17" s="20" t="s">
        <v>31</v>
      </c>
      <c r="D17" s="20">
        <v>2016</v>
      </c>
      <c r="E17" s="20" t="s">
        <v>107</v>
      </c>
      <c r="F17" s="20" t="s">
        <v>32</v>
      </c>
      <c r="G17" s="19" t="s">
        <v>30</v>
      </c>
      <c r="H17" s="20">
        <v>3435300407</v>
      </c>
      <c r="I17" s="21">
        <v>900</v>
      </c>
      <c r="J17" s="30" t="s">
        <v>69</v>
      </c>
      <c r="K17" s="23">
        <v>1.4</v>
      </c>
      <c r="L17" s="24" t="s">
        <v>20</v>
      </c>
      <c r="M17" s="23">
        <v>1</v>
      </c>
      <c r="N17" s="25">
        <v>1</v>
      </c>
      <c r="O17" s="26">
        <v>1.97</v>
      </c>
      <c r="P17" s="25">
        <v>1</v>
      </c>
      <c r="Q17" s="26">
        <v>0.49</v>
      </c>
      <c r="R17" s="26">
        <v>0.49</v>
      </c>
      <c r="S17" s="26">
        <v>1151.4100000000001</v>
      </c>
      <c r="T17" s="27">
        <v>46271</v>
      </c>
      <c r="U17" s="27">
        <f t="shared" si="0"/>
        <v>46635</v>
      </c>
    </row>
    <row r="18" spans="1:21" s="1" customFormat="1" ht="46.5" customHeight="1" x14ac:dyDescent="0.25">
      <c r="A18" s="18">
        <v>9</v>
      </c>
      <c r="B18" s="19" t="s">
        <v>72</v>
      </c>
      <c r="C18" s="20" t="s">
        <v>70</v>
      </c>
      <c r="D18" s="20">
        <v>2016</v>
      </c>
      <c r="E18" s="20" t="s">
        <v>107</v>
      </c>
      <c r="F18" s="20" t="s">
        <v>32</v>
      </c>
      <c r="G18" s="19" t="s">
        <v>33</v>
      </c>
      <c r="H18" s="20">
        <v>3435300407</v>
      </c>
      <c r="I18" s="21">
        <v>900</v>
      </c>
      <c r="J18" s="30" t="s">
        <v>67</v>
      </c>
      <c r="K18" s="23">
        <v>1.2</v>
      </c>
      <c r="L18" s="24" t="s">
        <v>20</v>
      </c>
      <c r="M18" s="23">
        <v>1</v>
      </c>
      <c r="N18" s="25">
        <v>1</v>
      </c>
      <c r="O18" s="26">
        <v>1.97</v>
      </c>
      <c r="P18" s="25">
        <v>1</v>
      </c>
      <c r="Q18" s="26">
        <v>0.49</v>
      </c>
      <c r="R18" s="26">
        <v>0.49</v>
      </c>
      <c r="S18" s="26">
        <f>I18*K18*M18*N18*O18*P18*Q18</f>
        <v>1042.5239999999999</v>
      </c>
      <c r="T18" s="27">
        <v>46230</v>
      </c>
      <c r="U18" s="27">
        <f t="shared" si="0"/>
        <v>46594</v>
      </c>
    </row>
    <row r="19" spans="1:21" s="1" customFormat="1" ht="46.5" customHeight="1" x14ac:dyDescent="0.25">
      <c r="A19" s="18">
        <v>10</v>
      </c>
      <c r="B19" s="30" t="s">
        <v>73</v>
      </c>
      <c r="C19" s="31" t="s">
        <v>41</v>
      </c>
      <c r="D19" s="31">
        <v>2014</v>
      </c>
      <c r="E19" s="20" t="s">
        <v>107</v>
      </c>
      <c r="F19" s="32" t="s">
        <v>32</v>
      </c>
      <c r="G19" s="30" t="s">
        <v>40</v>
      </c>
      <c r="H19" s="20">
        <v>3435300407</v>
      </c>
      <c r="I19" s="21">
        <v>900</v>
      </c>
      <c r="J19" s="30" t="s">
        <v>76</v>
      </c>
      <c r="K19" s="23">
        <v>1.4</v>
      </c>
      <c r="L19" s="24" t="s">
        <v>20</v>
      </c>
      <c r="M19" s="23">
        <v>1</v>
      </c>
      <c r="N19" s="25">
        <v>1</v>
      </c>
      <c r="O19" s="26">
        <v>1.97</v>
      </c>
      <c r="P19" s="25">
        <v>1</v>
      </c>
      <c r="Q19" s="26">
        <v>0.49</v>
      </c>
      <c r="R19" s="26">
        <v>0.49</v>
      </c>
      <c r="S19" s="26">
        <f>I19*K19*M19*N19*O19*P19*Q19</f>
        <v>1216.2779999999998</v>
      </c>
      <c r="T19" s="27">
        <v>46231</v>
      </c>
      <c r="U19" s="27">
        <f t="shared" si="0"/>
        <v>46595</v>
      </c>
    </row>
    <row r="20" spans="1:21" s="1" customFormat="1" ht="46.5" customHeight="1" x14ac:dyDescent="0.25">
      <c r="A20" s="18">
        <v>11</v>
      </c>
      <c r="B20" s="30" t="s">
        <v>74</v>
      </c>
      <c r="C20" s="31" t="s">
        <v>39</v>
      </c>
      <c r="D20" s="31">
        <v>2020</v>
      </c>
      <c r="E20" s="20" t="s">
        <v>107</v>
      </c>
      <c r="F20" s="32" t="s">
        <v>32</v>
      </c>
      <c r="G20" s="30" t="s">
        <v>40</v>
      </c>
      <c r="H20" s="20">
        <v>3435300407</v>
      </c>
      <c r="I20" s="21">
        <v>900</v>
      </c>
      <c r="J20" s="30" t="s">
        <v>77</v>
      </c>
      <c r="K20" s="23">
        <v>1.4</v>
      </c>
      <c r="L20" s="24" t="s">
        <v>20</v>
      </c>
      <c r="M20" s="23">
        <v>1</v>
      </c>
      <c r="N20" s="25">
        <v>1</v>
      </c>
      <c r="O20" s="26">
        <v>1.97</v>
      </c>
      <c r="P20" s="25">
        <v>1</v>
      </c>
      <c r="Q20" s="26">
        <v>0.49</v>
      </c>
      <c r="R20" s="26">
        <v>0.49</v>
      </c>
      <c r="S20" s="26">
        <f>I20*K20*M20*N20*O20*P20*Q20</f>
        <v>1216.2779999999998</v>
      </c>
      <c r="T20" s="27">
        <v>46231</v>
      </c>
      <c r="U20" s="27">
        <f t="shared" si="0"/>
        <v>46595</v>
      </c>
    </row>
    <row r="21" spans="1:21" s="1" customFormat="1" ht="46.5" customHeight="1" x14ac:dyDescent="0.25">
      <c r="A21" s="18">
        <v>12</v>
      </c>
      <c r="B21" s="30" t="s">
        <v>75</v>
      </c>
      <c r="C21" s="31" t="s">
        <v>38</v>
      </c>
      <c r="D21" s="31">
        <v>2018</v>
      </c>
      <c r="E21" s="20" t="s">
        <v>107</v>
      </c>
      <c r="F21" s="32" t="s">
        <v>32</v>
      </c>
      <c r="G21" s="30" t="s">
        <v>30</v>
      </c>
      <c r="H21" s="20">
        <v>3435300407</v>
      </c>
      <c r="I21" s="21">
        <v>900</v>
      </c>
      <c r="J21" s="30" t="s">
        <v>69</v>
      </c>
      <c r="K21" s="23">
        <v>1.4</v>
      </c>
      <c r="L21" s="24" t="s">
        <v>20</v>
      </c>
      <c r="M21" s="23">
        <v>1</v>
      </c>
      <c r="N21" s="25">
        <v>1</v>
      </c>
      <c r="O21" s="26">
        <v>1.97</v>
      </c>
      <c r="P21" s="25">
        <v>1</v>
      </c>
      <c r="Q21" s="26">
        <v>0.49</v>
      </c>
      <c r="R21" s="26">
        <v>0.49</v>
      </c>
      <c r="S21" s="26">
        <f>I21*K21*M21*N21*O21*P21*Q21</f>
        <v>1216.2779999999998</v>
      </c>
      <c r="T21" s="27">
        <v>46231</v>
      </c>
      <c r="U21" s="27">
        <f t="shared" si="0"/>
        <v>46595</v>
      </c>
    </row>
    <row r="22" spans="1:21" s="1" customFormat="1" ht="46.5" customHeight="1" x14ac:dyDescent="0.25">
      <c r="A22" s="18">
        <v>13</v>
      </c>
      <c r="B22" s="35" t="s">
        <v>135</v>
      </c>
      <c r="C22" s="31" t="s">
        <v>78</v>
      </c>
      <c r="D22" s="31">
        <v>2019</v>
      </c>
      <c r="E22" s="20" t="s">
        <v>107</v>
      </c>
      <c r="F22" s="32" t="s">
        <v>32</v>
      </c>
      <c r="G22" s="30" t="s">
        <v>66</v>
      </c>
      <c r="H22" s="20">
        <v>3435300407</v>
      </c>
      <c r="I22" s="21">
        <v>900</v>
      </c>
      <c r="J22" s="30" t="s">
        <v>79</v>
      </c>
      <c r="K22" s="23">
        <v>1.4</v>
      </c>
      <c r="L22" s="24" t="s">
        <v>20</v>
      </c>
      <c r="M22" s="23">
        <v>1</v>
      </c>
      <c r="N22" s="25">
        <v>1</v>
      </c>
      <c r="O22" s="26">
        <v>1.97</v>
      </c>
      <c r="P22" s="25">
        <v>1</v>
      </c>
      <c r="Q22" s="26">
        <v>0.49</v>
      </c>
      <c r="R22" s="26">
        <v>0.49</v>
      </c>
      <c r="S22" s="26">
        <f>I22*K22*M22*N22*O22*P22*Q22</f>
        <v>1216.2779999999998</v>
      </c>
      <c r="T22" s="27">
        <v>46231</v>
      </c>
      <c r="U22" s="27">
        <f t="shared" si="0"/>
        <v>46595</v>
      </c>
    </row>
    <row r="23" spans="1:21" s="1" customFormat="1" ht="46.5" customHeight="1" x14ac:dyDescent="0.25">
      <c r="A23" s="18">
        <v>14</v>
      </c>
      <c r="B23" s="30" t="s">
        <v>81</v>
      </c>
      <c r="C23" s="31" t="s">
        <v>47</v>
      </c>
      <c r="D23" s="31">
        <v>2022</v>
      </c>
      <c r="E23" s="20" t="s">
        <v>107</v>
      </c>
      <c r="F23" s="32" t="s">
        <v>32</v>
      </c>
      <c r="G23" s="30" t="s">
        <v>48</v>
      </c>
      <c r="H23" s="20">
        <v>3435300407</v>
      </c>
      <c r="I23" s="21">
        <v>900</v>
      </c>
      <c r="J23" s="30" t="s">
        <v>80</v>
      </c>
      <c r="K23" s="23">
        <v>1.1000000000000001</v>
      </c>
      <c r="L23" s="24" t="s">
        <v>20</v>
      </c>
      <c r="M23" s="23">
        <v>1</v>
      </c>
      <c r="N23" s="25">
        <v>1</v>
      </c>
      <c r="O23" s="26">
        <v>1.97</v>
      </c>
      <c r="P23" s="25">
        <v>1</v>
      </c>
      <c r="Q23" s="26">
        <v>0.49</v>
      </c>
      <c r="R23" s="26">
        <v>0.49</v>
      </c>
      <c r="S23" s="26">
        <f>I23*K23*M23*N23*O23*P23*Q23</f>
        <v>955.64700000000005</v>
      </c>
      <c r="T23" s="27">
        <v>46186</v>
      </c>
      <c r="U23" s="27">
        <f t="shared" si="0"/>
        <v>46550</v>
      </c>
    </row>
    <row r="24" spans="1:21" s="1" customFormat="1" ht="46.5" customHeight="1" x14ac:dyDescent="0.25">
      <c r="A24" s="18">
        <v>15</v>
      </c>
      <c r="B24" s="30" t="s">
        <v>83</v>
      </c>
      <c r="C24" s="31" t="s">
        <v>27</v>
      </c>
      <c r="D24" s="31">
        <v>2012</v>
      </c>
      <c r="E24" s="20" t="s">
        <v>107</v>
      </c>
      <c r="F24" s="32" t="s">
        <v>32</v>
      </c>
      <c r="G24" s="30" t="s">
        <v>82</v>
      </c>
      <c r="H24" s="20">
        <v>3435300407</v>
      </c>
      <c r="I24" s="21">
        <v>900</v>
      </c>
      <c r="J24" s="30" t="s">
        <v>67</v>
      </c>
      <c r="K24" s="23">
        <v>1.2</v>
      </c>
      <c r="L24" s="24" t="s">
        <v>20</v>
      </c>
      <c r="M24" s="23">
        <v>1</v>
      </c>
      <c r="N24" s="25">
        <v>1</v>
      </c>
      <c r="O24" s="26">
        <v>1.97</v>
      </c>
      <c r="P24" s="25">
        <v>1</v>
      </c>
      <c r="Q24" s="26">
        <v>0.49</v>
      </c>
      <c r="R24" s="26">
        <v>0.49</v>
      </c>
      <c r="S24" s="26">
        <f>I24*K24*M24*N24*O24*P24*Q24</f>
        <v>1042.5239999999999</v>
      </c>
      <c r="T24" s="27">
        <v>46231</v>
      </c>
      <c r="U24" s="27">
        <f t="shared" si="0"/>
        <v>46595</v>
      </c>
    </row>
    <row r="25" spans="1:21" s="1" customFormat="1" ht="46.5" customHeight="1" x14ac:dyDescent="0.25">
      <c r="A25" s="18">
        <v>16</v>
      </c>
      <c r="B25" s="30" t="s">
        <v>105</v>
      </c>
      <c r="C25" s="31" t="s">
        <v>104</v>
      </c>
      <c r="D25" s="31">
        <v>2021</v>
      </c>
      <c r="E25" s="20" t="s">
        <v>107</v>
      </c>
      <c r="F25" s="32" t="s">
        <v>32</v>
      </c>
      <c r="G25" s="30" t="s">
        <v>103</v>
      </c>
      <c r="H25" s="20">
        <v>3435300407</v>
      </c>
      <c r="I25" s="21">
        <v>900</v>
      </c>
      <c r="J25" s="30" t="s">
        <v>106</v>
      </c>
      <c r="K25" s="23">
        <v>1.2</v>
      </c>
      <c r="L25" s="24" t="s">
        <v>20</v>
      </c>
      <c r="M25" s="23">
        <v>1</v>
      </c>
      <c r="N25" s="25">
        <v>1</v>
      </c>
      <c r="O25" s="26">
        <v>1.97</v>
      </c>
      <c r="P25" s="25">
        <v>1</v>
      </c>
      <c r="Q25" s="26">
        <v>0.49</v>
      </c>
      <c r="R25" s="26">
        <v>0.49</v>
      </c>
      <c r="S25" s="26">
        <f>I25*K25*M25*N25*O25*P25*Q25</f>
        <v>1042.5239999999999</v>
      </c>
      <c r="T25" s="27">
        <v>46183</v>
      </c>
      <c r="U25" s="27">
        <f t="shared" si="0"/>
        <v>46547</v>
      </c>
    </row>
    <row r="26" spans="1:21" s="1" customFormat="1" ht="46.5" customHeight="1" x14ac:dyDescent="0.25">
      <c r="A26" s="18">
        <v>17</v>
      </c>
      <c r="B26" s="19" t="s">
        <v>132</v>
      </c>
      <c r="C26" s="20" t="s">
        <v>129</v>
      </c>
      <c r="D26" s="20">
        <v>2023</v>
      </c>
      <c r="E26" s="20" t="s">
        <v>130</v>
      </c>
      <c r="F26" s="20" t="s">
        <v>32</v>
      </c>
      <c r="G26" s="19" t="s">
        <v>128</v>
      </c>
      <c r="H26" s="20">
        <v>3435300407</v>
      </c>
      <c r="I26" s="21">
        <v>2000</v>
      </c>
      <c r="J26" s="19" t="s">
        <v>131</v>
      </c>
      <c r="K26" s="23">
        <v>1</v>
      </c>
      <c r="L26" s="24" t="s">
        <v>20</v>
      </c>
      <c r="M26" s="23">
        <v>1</v>
      </c>
      <c r="N26" s="25">
        <v>1</v>
      </c>
      <c r="O26" s="26">
        <v>1.97</v>
      </c>
      <c r="P26" s="25">
        <v>1</v>
      </c>
      <c r="Q26" s="26">
        <v>0.49</v>
      </c>
      <c r="R26" s="26">
        <v>0.49</v>
      </c>
      <c r="S26" s="26">
        <f>I26*K26*M26*N26*O26*P26*Q26</f>
        <v>1930.6</v>
      </c>
      <c r="T26" s="27">
        <v>46183</v>
      </c>
      <c r="U26" s="27">
        <f t="shared" si="0"/>
        <v>46547</v>
      </c>
    </row>
    <row r="27" spans="1:21" s="1" customFormat="1" ht="46.5" customHeight="1" x14ac:dyDescent="0.25">
      <c r="A27" s="18">
        <v>18</v>
      </c>
      <c r="B27" s="30" t="s">
        <v>84</v>
      </c>
      <c r="C27" s="31" t="s">
        <v>25</v>
      </c>
      <c r="D27" s="31">
        <v>2015</v>
      </c>
      <c r="E27" s="33" t="s">
        <v>110</v>
      </c>
      <c r="F27" s="32" t="s">
        <v>32</v>
      </c>
      <c r="G27" s="30" t="s">
        <v>26</v>
      </c>
      <c r="H27" s="20">
        <v>3435300407</v>
      </c>
      <c r="I27" s="21">
        <v>1000</v>
      </c>
      <c r="J27" s="30" t="s">
        <v>85</v>
      </c>
      <c r="K27" s="23">
        <v>1</v>
      </c>
      <c r="L27" s="24" t="s">
        <v>20</v>
      </c>
      <c r="M27" s="23">
        <v>1</v>
      </c>
      <c r="N27" s="25">
        <v>1</v>
      </c>
      <c r="O27" s="26">
        <v>1.97</v>
      </c>
      <c r="P27" s="25">
        <v>1</v>
      </c>
      <c r="Q27" s="26">
        <v>0.49</v>
      </c>
      <c r="R27" s="26">
        <v>0.49</v>
      </c>
      <c r="S27" s="26">
        <f>I27*K27*M27*N27*O27*P27*Q27</f>
        <v>965.3</v>
      </c>
      <c r="T27" s="27">
        <v>46231</v>
      </c>
      <c r="U27" s="27">
        <f t="shared" si="0"/>
        <v>46595</v>
      </c>
    </row>
    <row r="28" spans="1:21" s="1" customFormat="1" ht="46.5" customHeight="1" x14ac:dyDescent="0.25">
      <c r="A28" s="18">
        <v>19</v>
      </c>
      <c r="B28" s="30" t="s">
        <v>86</v>
      </c>
      <c r="C28" s="31" t="s">
        <v>28</v>
      </c>
      <c r="D28" s="31">
        <v>2015</v>
      </c>
      <c r="E28" s="33" t="s">
        <v>110</v>
      </c>
      <c r="F28" s="32" t="s">
        <v>32</v>
      </c>
      <c r="G28" s="30" t="s">
        <v>29</v>
      </c>
      <c r="H28" s="20">
        <v>3435300407</v>
      </c>
      <c r="I28" s="21">
        <v>1000</v>
      </c>
      <c r="J28" s="30" t="s">
        <v>87</v>
      </c>
      <c r="K28" s="23">
        <v>1</v>
      </c>
      <c r="L28" s="24" t="s">
        <v>20</v>
      </c>
      <c r="M28" s="23">
        <v>1</v>
      </c>
      <c r="N28" s="25">
        <v>1</v>
      </c>
      <c r="O28" s="26">
        <v>1.97</v>
      </c>
      <c r="P28" s="25">
        <v>1</v>
      </c>
      <c r="Q28" s="26">
        <v>0.49</v>
      </c>
      <c r="R28" s="26">
        <v>0.49</v>
      </c>
      <c r="S28" s="26">
        <f>I28*K28*M28*N28*O28*P28*Q28</f>
        <v>965.3</v>
      </c>
      <c r="T28" s="27">
        <v>46231</v>
      </c>
      <c r="U28" s="27">
        <f t="shared" si="0"/>
        <v>46595</v>
      </c>
    </row>
    <row r="29" spans="1:21" s="1" customFormat="1" ht="46.5" customHeight="1" x14ac:dyDescent="0.25">
      <c r="A29" s="18">
        <v>20</v>
      </c>
      <c r="B29" s="30" t="s">
        <v>90</v>
      </c>
      <c r="C29" s="31" t="s">
        <v>37</v>
      </c>
      <c r="D29" s="31">
        <v>2019</v>
      </c>
      <c r="E29" s="31" t="s">
        <v>108</v>
      </c>
      <c r="F29" s="32" t="s">
        <v>32</v>
      </c>
      <c r="G29" s="30" t="s">
        <v>88</v>
      </c>
      <c r="H29" s="20">
        <v>3435300407</v>
      </c>
      <c r="I29" s="21">
        <v>1400</v>
      </c>
      <c r="J29" s="30" t="s">
        <v>89</v>
      </c>
      <c r="K29" s="23">
        <v>1</v>
      </c>
      <c r="L29" s="24" t="s">
        <v>20</v>
      </c>
      <c r="M29" s="23">
        <v>1</v>
      </c>
      <c r="N29" s="25">
        <v>1</v>
      </c>
      <c r="O29" s="26">
        <v>1.97</v>
      </c>
      <c r="P29" s="25">
        <v>1</v>
      </c>
      <c r="Q29" s="26">
        <v>0.49</v>
      </c>
      <c r="R29" s="26">
        <v>0.49</v>
      </c>
      <c r="S29" s="26">
        <f>I29*K29*M29*N29*O29*P29*Q29</f>
        <v>1351.42</v>
      </c>
      <c r="T29" s="27">
        <v>46231</v>
      </c>
      <c r="U29" s="27">
        <f t="shared" si="0"/>
        <v>46595</v>
      </c>
    </row>
    <row r="30" spans="1:21" s="1" customFormat="1" ht="46.5" customHeight="1" x14ac:dyDescent="0.25">
      <c r="A30" s="18">
        <v>21</v>
      </c>
      <c r="B30" s="30" t="s">
        <v>91</v>
      </c>
      <c r="C30" s="31" t="s">
        <v>97</v>
      </c>
      <c r="D30" s="31">
        <v>2018</v>
      </c>
      <c r="E30" s="31" t="s">
        <v>108</v>
      </c>
      <c r="F30" s="32" t="s">
        <v>32</v>
      </c>
      <c r="G30" s="30" t="s">
        <v>88</v>
      </c>
      <c r="H30" s="20">
        <v>3435300407</v>
      </c>
      <c r="I30" s="21">
        <v>1400</v>
      </c>
      <c r="J30" s="30" t="s">
        <v>89</v>
      </c>
      <c r="K30" s="23">
        <v>1</v>
      </c>
      <c r="L30" s="24" t="s">
        <v>20</v>
      </c>
      <c r="M30" s="23">
        <v>1</v>
      </c>
      <c r="N30" s="25">
        <v>1</v>
      </c>
      <c r="O30" s="26">
        <v>1.97</v>
      </c>
      <c r="P30" s="25">
        <v>1</v>
      </c>
      <c r="Q30" s="26">
        <v>0.49</v>
      </c>
      <c r="R30" s="26">
        <v>0.49</v>
      </c>
      <c r="S30" s="26">
        <f>I30*K30*M30*N30*O30*P30*Q30</f>
        <v>1351.42</v>
      </c>
      <c r="T30" s="27">
        <v>46231</v>
      </c>
      <c r="U30" s="27">
        <f t="shared" si="0"/>
        <v>46595</v>
      </c>
    </row>
    <row r="31" spans="1:21" s="1" customFormat="1" ht="49.5" customHeight="1" x14ac:dyDescent="0.25">
      <c r="A31" s="18">
        <v>22</v>
      </c>
      <c r="B31" s="19" t="s">
        <v>92</v>
      </c>
      <c r="C31" s="20" t="s">
        <v>50</v>
      </c>
      <c r="D31" s="20">
        <v>2021</v>
      </c>
      <c r="E31" s="20" t="s">
        <v>109</v>
      </c>
      <c r="F31" s="32" t="s">
        <v>32</v>
      </c>
      <c r="G31" s="19" t="s">
        <v>49</v>
      </c>
      <c r="H31" s="20">
        <v>3435300407</v>
      </c>
      <c r="I31" s="21">
        <v>1500</v>
      </c>
      <c r="J31" s="30" t="s">
        <v>99</v>
      </c>
      <c r="K31" s="23">
        <v>1</v>
      </c>
      <c r="L31" s="24" t="s">
        <v>20</v>
      </c>
      <c r="M31" s="23">
        <v>1</v>
      </c>
      <c r="N31" s="25">
        <v>1</v>
      </c>
      <c r="O31" s="26">
        <v>1.97</v>
      </c>
      <c r="P31" s="25">
        <v>1</v>
      </c>
      <c r="Q31" s="26">
        <v>0.49</v>
      </c>
      <c r="R31" s="26">
        <v>0.49</v>
      </c>
      <c r="S31" s="26">
        <f>I31*K31*M31*N31*O31*P31*Q31</f>
        <v>1447.95</v>
      </c>
      <c r="T31" s="27">
        <v>46186</v>
      </c>
      <c r="U31" s="27">
        <f t="shared" si="0"/>
        <v>46550</v>
      </c>
    </row>
    <row r="32" spans="1:21" s="1" customFormat="1" ht="46.5" customHeight="1" x14ac:dyDescent="0.25">
      <c r="A32" s="18">
        <v>23</v>
      </c>
      <c r="B32" s="30" t="s">
        <v>93</v>
      </c>
      <c r="C32" s="31" t="s">
        <v>35</v>
      </c>
      <c r="D32" s="31">
        <v>2017</v>
      </c>
      <c r="E32" s="20" t="s">
        <v>109</v>
      </c>
      <c r="F32" s="32" t="s">
        <v>32</v>
      </c>
      <c r="G32" s="30" t="s">
        <v>34</v>
      </c>
      <c r="H32" s="20">
        <v>3435300407</v>
      </c>
      <c r="I32" s="21">
        <v>1500</v>
      </c>
      <c r="J32" s="30" t="s">
        <v>98</v>
      </c>
      <c r="K32" s="23">
        <v>1</v>
      </c>
      <c r="L32" s="24" t="s">
        <v>20</v>
      </c>
      <c r="M32" s="23">
        <v>1</v>
      </c>
      <c r="N32" s="25">
        <v>1</v>
      </c>
      <c r="O32" s="26">
        <v>1.97</v>
      </c>
      <c r="P32" s="25">
        <v>1</v>
      </c>
      <c r="Q32" s="26">
        <v>0.49</v>
      </c>
      <c r="R32" s="26">
        <v>0.49</v>
      </c>
      <c r="S32" s="26">
        <f>I32*K32*M32*N32*O32*P32*Q32</f>
        <v>1447.95</v>
      </c>
      <c r="T32" s="27">
        <v>46231</v>
      </c>
      <c r="U32" s="27">
        <f t="shared" si="0"/>
        <v>46595</v>
      </c>
    </row>
    <row r="33" spans="1:21" s="1" customFormat="1" ht="46.5" customHeight="1" x14ac:dyDescent="0.25">
      <c r="A33" s="18">
        <v>24</v>
      </c>
      <c r="B33" s="30" t="s">
        <v>94</v>
      </c>
      <c r="C33" s="31" t="s">
        <v>51</v>
      </c>
      <c r="D33" s="31">
        <v>2021</v>
      </c>
      <c r="E33" s="20" t="s">
        <v>109</v>
      </c>
      <c r="F33" s="32" t="s">
        <v>32</v>
      </c>
      <c r="G33" s="30" t="s">
        <v>49</v>
      </c>
      <c r="H33" s="20">
        <v>3435300407</v>
      </c>
      <c r="I33" s="21">
        <v>1500</v>
      </c>
      <c r="J33" s="30" t="s">
        <v>99</v>
      </c>
      <c r="K33" s="23">
        <v>1</v>
      </c>
      <c r="L33" s="24" t="s">
        <v>20</v>
      </c>
      <c r="M33" s="23">
        <v>1</v>
      </c>
      <c r="N33" s="25">
        <v>1</v>
      </c>
      <c r="O33" s="26">
        <v>1.97</v>
      </c>
      <c r="P33" s="25">
        <v>1</v>
      </c>
      <c r="Q33" s="26">
        <v>0.49</v>
      </c>
      <c r="R33" s="26">
        <v>0.49</v>
      </c>
      <c r="S33" s="26">
        <f>I33*K33*M33*N33*O33*P33*Q33</f>
        <v>1447.95</v>
      </c>
      <c r="T33" s="27">
        <v>46186</v>
      </c>
      <c r="U33" s="27">
        <f t="shared" si="0"/>
        <v>46550</v>
      </c>
    </row>
    <row r="34" spans="1:21" s="1" customFormat="1" ht="46.5" customHeight="1" x14ac:dyDescent="0.25">
      <c r="A34" s="18">
        <v>25</v>
      </c>
      <c r="B34" s="30" t="s">
        <v>95</v>
      </c>
      <c r="C34" s="31" t="s">
        <v>42</v>
      </c>
      <c r="D34" s="31">
        <v>2020</v>
      </c>
      <c r="E34" s="20" t="s">
        <v>109</v>
      </c>
      <c r="F34" s="32" t="s">
        <v>32</v>
      </c>
      <c r="G34" s="30" t="s">
        <v>49</v>
      </c>
      <c r="H34" s="20">
        <v>3435300407</v>
      </c>
      <c r="I34" s="21">
        <v>1500</v>
      </c>
      <c r="J34" s="30" t="s">
        <v>99</v>
      </c>
      <c r="K34" s="23">
        <v>1</v>
      </c>
      <c r="L34" s="24" t="s">
        <v>20</v>
      </c>
      <c r="M34" s="23">
        <v>1</v>
      </c>
      <c r="N34" s="25">
        <v>1</v>
      </c>
      <c r="O34" s="26">
        <v>1.97</v>
      </c>
      <c r="P34" s="25">
        <v>1</v>
      </c>
      <c r="Q34" s="26">
        <v>0.49</v>
      </c>
      <c r="R34" s="26">
        <v>0.49</v>
      </c>
      <c r="S34" s="26">
        <f>I34*K34*M34*N34*O34*P34*Q34</f>
        <v>1447.95</v>
      </c>
      <c r="T34" s="27">
        <v>46363</v>
      </c>
      <c r="U34" s="27">
        <f>EDATE(T34,12)-1</f>
        <v>46727</v>
      </c>
    </row>
    <row r="35" spans="1:21" s="1" customFormat="1" ht="46.5" customHeight="1" x14ac:dyDescent="0.25">
      <c r="A35" s="18">
        <v>26</v>
      </c>
      <c r="B35" s="30" t="s">
        <v>96</v>
      </c>
      <c r="C35" s="31" t="s">
        <v>36</v>
      </c>
      <c r="D35" s="31">
        <v>2019</v>
      </c>
      <c r="E35" s="20" t="s">
        <v>109</v>
      </c>
      <c r="F35" s="32" t="s">
        <v>32</v>
      </c>
      <c r="G35" s="30" t="s">
        <v>100</v>
      </c>
      <c r="H35" s="20">
        <v>3435300407</v>
      </c>
      <c r="I35" s="21">
        <v>1500</v>
      </c>
      <c r="J35" s="30" t="s">
        <v>101</v>
      </c>
      <c r="K35" s="23">
        <v>1</v>
      </c>
      <c r="L35" s="24" t="s">
        <v>20</v>
      </c>
      <c r="M35" s="23">
        <v>1</v>
      </c>
      <c r="N35" s="25">
        <v>1</v>
      </c>
      <c r="O35" s="26">
        <v>1.97</v>
      </c>
      <c r="P35" s="25">
        <v>1</v>
      </c>
      <c r="Q35" s="26">
        <v>0.49</v>
      </c>
      <c r="R35" s="26">
        <v>0.49</v>
      </c>
      <c r="S35" s="26">
        <f>I35*K35*M35*N35*O35*P35*Q35</f>
        <v>1447.95</v>
      </c>
      <c r="T35" s="27">
        <v>46231</v>
      </c>
      <c r="U35" s="27">
        <f t="shared" ref="U35" si="1">EDATE(T35,12)-1</f>
        <v>46595</v>
      </c>
    </row>
    <row r="36" spans="1:21" s="1" customFormat="1" ht="46.5" customHeight="1" x14ac:dyDescent="0.25">
      <c r="A36" s="18">
        <v>27</v>
      </c>
      <c r="B36" s="34" t="s">
        <v>124</v>
      </c>
      <c r="C36" s="31" t="s">
        <v>116</v>
      </c>
      <c r="D36" s="31">
        <v>2024</v>
      </c>
      <c r="E36" s="20" t="s">
        <v>120</v>
      </c>
      <c r="F36" s="32" t="s">
        <v>32</v>
      </c>
      <c r="G36" s="30" t="s">
        <v>48</v>
      </c>
      <c r="H36" s="20">
        <v>3435300407</v>
      </c>
      <c r="I36" s="21">
        <v>900</v>
      </c>
      <c r="J36" s="30" t="s">
        <v>80</v>
      </c>
      <c r="K36" s="23">
        <v>1.1000000000000001</v>
      </c>
      <c r="L36" s="24" t="s">
        <v>20</v>
      </c>
      <c r="M36" s="23">
        <v>1</v>
      </c>
      <c r="N36" s="25">
        <v>1</v>
      </c>
      <c r="O36" s="26">
        <v>1.97</v>
      </c>
      <c r="P36" s="25">
        <v>1</v>
      </c>
      <c r="Q36" s="26">
        <v>0.49</v>
      </c>
      <c r="R36" s="26">
        <v>0.49</v>
      </c>
      <c r="S36" s="26">
        <f>I36*K36*M36*N36*O36*P36*Q36</f>
        <v>955.64700000000005</v>
      </c>
      <c r="T36" s="27">
        <v>46317</v>
      </c>
      <c r="U36" s="27">
        <f t="shared" ref="U36:U40" si="2">EDATE(T36,12)-1</f>
        <v>46681</v>
      </c>
    </row>
    <row r="37" spans="1:21" s="1" customFormat="1" ht="46.5" customHeight="1" x14ac:dyDescent="0.25">
      <c r="A37" s="18">
        <v>28</v>
      </c>
      <c r="B37" s="34" t="s">
        <v>126</v>
      </c>
      <c r="C37" s="31" t="s">
        <v>117</v>
      </c>
      <c r="D37" s="31">
        <v>2024</v>
      </c>
      <c r="E37" s="20" t="s">
        <v>120</v>
      </c>
      <c r="F37" s="32" t="s">
        <v>32</v>
      </c>
      <c r="G37" s="30" t="s">
        <v>48</v>
      </c>
      <c r="H37" s="20">
        <v>3435300407</v>
      </c>
      <c r="I37" s="21">
        <v>900</v>
      </c>
      <c r="J37" s="30" t="s">
        <v>80</v>
      </c>
      <c r="K37" s="23">
        <v>1.1000000000000001</v>
      </c>
      <c r="L37" s="24" t="s">
        <v>20</v>
      </c>
      <c r="M37" s="23">
        <v>1</v>
      </c>
      <c r="N37" s="25">
        <v>1</v>
      </c>
      <c r="O37" s="26">
        <v>1.97</v>
      </c>
      <c r="P37" s="25">
        <v>1</v>
      </c>
      <c r="Q37" s="26">
        <v>0.49</v>
      </c>
      <c r="R37" s="26">
        <v>0.49</v>
      </c>
      <c r="S37" s="26">
        <f>I37*K37*M37*N37*O37*P37*Q37</f>
        <v>955.64700000000005</v>
      </c>
      <c r="T37" s="27">
        <v>46317</v>
      </c>
      <c r="U37" s="27">
        <f t="shared" si="2"/>
        <v>46681</v>
      </c>
    </row>
    <row r="38" spans="1:21" s="1" customFormat="1" ht="46.5" customHeight="1" x14ac:dyDescent="0.25">
      <c r="A38" s="18">
        <v>29</v>
      </c>
      <c r="B38" s="34" t="s">
        <v>125</v>
      </c>
      <c r="C38" s="31" t="s">
        <v>121</v>
      </c>
      <c r="D38" s="31">
        <v>2024</v>
      </c>
      <c r="E38" s="33" t="s">
        <v>110</v>
      </c>
      <c r="F38" s="32" t="s">
        <v>32</v>
      </c>
      <c r="G38" s="30" t="s">
        <v>122</v>
      </c>
      <c r="H38" s="20">
        <v>3435300407</v>
      </c>
      <c r="I38" s="21">
        <v>1000</v>
      </c>
      <c r="J38" s="30" t="s">
        <v>123</v>
      </c>
      <c r="K38" s="23">
        <v>1</v>
      </c>
      <c r="L38" s="24" t="s">
        <v>20</v>
      </c>
      <c r="M38" s="23">
        <v>1</v>
      </c>
      <c r="N38" s="25">
        <v>1</v>
      </c>
      <c r="O38" s="26">
        <v>1.97</v>
      </c>
      <c r="P38" s="25">
        <v>1</v>
      </c>
      <c r="Q38" s="26">
        <v>0.49</v>
      </c>
      <c r="R38" s="26">
        <v>0.49</v>
      </c>
      <c r="S38" s="26">
        <f>I38*K38*M38*N38*O38*P38*Q38</f>
        <v>965.3</v>
      </c>
      <c r="T38" s="27">
        <v>46332</v>
      </c>
      <c r="U38" s="27">
        <f t="shared" ref="U38" si="3">EDATE(T38,12)-1</f>
        <v>46696</v>
      </c>
    </row>
    <row r="39" spans="1:21" s="1" customFormat="1" ht="46.5" customHeight="1" x14ac:dyDescent="0.25">
      <c r="A39" s="18">
        <v>30</v>
      </c>
      <c r="B39" s="34" t="s">
        <v>127</v>
      </c>
      <c r="C39" s="31" t="s">
        <v>118</v>
      </c>
      <c r="D39" s="31">
        <v>2024</v>
      </c>
      <c r="E39" s="20" t="s">
        <v>120</v>
      </c>
      <c r="F39" s="32" t="s">
        <v>32</v>
      </c>
      <c r="G39" s="30" t="s">
        <v>48</v>
      </c>
      <c r="H39" s="20">
        <v>3435300407</v>
      </c>
      <c r="I39" s="21">
        <v>900</v>
      </c>
      <c r="J39" s="30" t="s">
        <v>80</v>
      </c>
      <c r="K39" s="23">
        <v>1.1000000000000001</v>
      </c>
      <c r="L39" s="24" t="s">
        <v>20</v>
      </c>
      <c r="M39" s="23">
        <v>1</v>
      </c>
      <c r="N39" s="25">
        <v>1</v>
      </c>
      <c r="O39" s="26">
        <v>1.97</v>
      </c>
      <c r="P39" s="25">
        <v>1</v>
      </c>
      <c r="Q39" s="26">
        <v>0.49</v>
      </c>
      <c r="R39" s="26">
        <v>0.49</v>
      </c>
      <c r="S39" s="26">
        <f>I39*K39*M39*N39*O39*P39*Q39</f>
        <v>955.64700000000005</v>
      </c>
      <c r="T39" s="27">
        <v>46317</v>
      </c>
      <c r="U39" s="27">
        <f t="shared" si="2"/>
        <v>46681</v>
      </c>
    </row>
    <row r="40" spans="1:21" s="1" customFormat="1" ht="46.5" customHeight="1" x14ac:dyDescent="0.25">
      <c r="A40" s="18">
        <v>31</v>
      </c>
      <c r="B40" s="34" t="s">
        <v>59</v>
      </c>
      <c r="C40" s="31" t="s">
        <v>119</v>
      </c>
      <c r="D40" s="31">
        <v>2024</v>
      </c>
      <c r="E40" s="20" t="s">
        <v>120</v>
      </c>
      <c r="F40" s="32" t="s">
        <v>32</v>
      </c>
      <c r="G40" s="30" t="s">
        <v>48</v>
      </c>
      <c r="H40" s="20">
        <v>3435300407</v>
      </c>
      <c r="I40" s="21">
        <v>900</v>
      </c>
      <c r="J40" s="30" t="s">
        <v>80</v>
      </c>
      <c r="K40" s="23">
        <v>1.1000000000000001</v>
      </c>
      <c r="L40" s="24" t="s">
        <v>20</v>
      </c>
      <c r="M40" s="23">
        <v>1</v>
      </c>
      <c r="N40" s="25">
        <v>1</v>
      </c>
      <c r="O40" s="26">
        <v>1.97</v>
      </c>
      <c r="P40" s="25">
        <v>1</v>
      </c>
      <c r="Q40" s="26">
        <v>0.49</v>
      </c>
      <c r="R40" s="26">
        <v>0.49</v>
      </c>
      <c r="S40" s="26">
        <f>I40*K40*M40*N40*O40*P40*Q40</f>
        <v>955.64700000000005</v>
      </c>
      <c r="T40" s="27">
        <v>46317</v>
      </c>
      <c r="U40" s="27">
        <f t="shared" si="2"/>
        <v>46681</v>
      </c>
    </row>
    <row r="41" spans="1:21" s="1" customFormat="1" ht="25.5" customHeight="1" x14ac:dyDescent="0.25">
      <c r="A41" s="18">
        <v>32</v>
      </c>
      <c r="B41" s="36" t="s">
        <v>140</v>
      </c>
      <c r="C41" s="31" t="s">
        <v>133</v>
      </c>
      <c r="D41" s="37">
        <v>2025</v>
      </c>
      <c r="E41" s="20" t="s">
        <v>120</v>
      </c>
      <c r="F41" s="32" t="s">
        <v>32</v>
      </c>
      <c r="G41" s="30" t="s">
        <v>48</v>
      </c>
      <c r="H41" s="20">
        <v>3435300407</v>
      </c>
      <c r="I41" s="21">
        <v>900</v>
      </c>
      <c r="J41" s="30" t="s">
        <v>80</v>
      </c>
      <c r="K41" s="23">
        <v>1.1000000000000001</v>
      </c>
      <c r="L41" s="24" t="s">
        <v>20</v>
      </c>
      <c r="M41" s="23">
        <v>1</v>
      </c>
      <c r="N41" s="25">
        <v>1</v>
      </c>
      <c r="O41" s="26">
        <v>1.97</v>
      </c>
      <c r="P41" s="25">
        <v>1</v>
      </c>
      <c r="Q41" s="26">
        <v>0.49</v>
      </c>
      <c r="R41" s="26">
        <v>0.49</v>
      </c>
      <c r="S41" s="26">
        <f>I41*K41*M41*N41*O41*P41*Q41</f>
        <v>955.64700000000005</v>
      </c>
      <c r="T41" s="27">
        <v>46218</v>
      </c>
      <c r="U41" s="27">
        <f t="shared" ref="U41:U43" si="4">EDATE(T41,12)-1</f>
        <v>46582</v>
      </c>
    </row>
    <row r="42" spans="1:21" ht="36" customHeight="1" x14ac:dyDescent="0.25">
      <c r="A42" s="18">
        <v>33</v>
      </c>
      <c r="B42" s="35" t="s">
        <v>136</v>
      </c>
      <c r="C42" s="31" t="s">
        <v>137</v>
      </c>
      <c r="D42" s="31">
        <v>2022</v>
      </c>
      <c r="E42" s="20" t="s">
        <v>107</v>
      </c>
      <c r="F42" s="32" t="s">
        <v>32</v>
      </c>
      <c r="G42" s="30" t="s">
        <v>48</v>
      </c>
      <c r="H42" s="20">
        <v>3435300407</v>
      </c>
      <c r="I42" s="21">
        <v>900</v>
      </c>
      <c r="J42" s="30" t="s">
        <v>80</v>
      </c>
      <c r="K42" s="23">
        <v>1.1000000000000001</v>
      </c>
      <c r="L42" s="24" t="s">
        <v>20</v>
      </c>
      <c r="M42" s="23">
        <v>1</v>
      </c>
      <c r="N42" s="25">
        <v>1</v>
      </c>
      <c r="O42" s="26">
        <v>1.97</v>
      </c>
      <c r="P42" s="25">
        <v>1</v>
      </c>
      <c r="Q42" s="26">
        <v>0.49</v>
      </c>
      <c r="R42" s="26">
        <v>0.49</v>
      </c>
      <c r="S42" s="26">
        <f>I42*K42*M42*N42*O42*P42*Q42</f>
        <v>955.64700000000005</v>
      </c>
      <c r="T42" s="38">
        <v>46183</v>
      </c>
      <c r="U42" s="38">
        <f t="shared" si="4"/>
        <v>46547</v>
      </c>
    </row>
    <row r="43" spans="1:21" ht="36" customHeight="1" x14ac:dyDescent="0.25">
      <c r="A43" s="18">
        <v>34</v>
      </c>
      <c r="B43" s="35" t="s">
        <v>139</v>
      </c>
      <c r="C43" s="31" t="s">
        <v>138</v>
      </c>
      <c r="D43" s="31">
        <v>2023</v>
      </c>
      <c r="E43" s="20" t="s">
        <v>107</v>
      </c>
      <c r="F43" s="32" t="s">
        <v>32</v>
      </c>
      <c r="G43" s="30" t="s">
        <v>48</v>
      </c>
      <c r="H43" s="20">
        <v>3435300407</v>
      </c>
      <c r="I43" s="21">
        <v>900</v>
      </c>
      <c r="J43" s="30" t="s">
        <v>80</v>
      </c>
      <c r="K43" s="23">
        <v>1.1000000000000001</v>
      </c>
      <c r="L43" s="24" t="s">
        <v>20</v>
      </c>
      <c r="M43" s="23">
        <v>1</v>
      </c>
      <c r="N43" s="25">
        <v>1</v>
      </c>
      <c r="O43" s="26">
        <v>1.97</v>
      </c>
      <c r="P43" s="25">
        <v>1</v>
      </c>
      <c r="Q43" s="26">
        <v>0.49</v>
      </c>
      <c r="R43" s="26">
        <v>0.49</v>
      </c>
      <c r="S43" s="26">
        <f>I43*K43*M43*N43*O43*P43*Q43</f>
        <v>955.64700000000005</v>
      </c>
      <c r="T43" s="38">
        <v>46183</v>
      </c>
      <c r="U43" s="38">
        <f t="shared" si="4"/>
        <v>46547</v>
      </c>
    </row>
    <row r="44" spans="1:21" ht="31.5" customHeight="1" x14ac:dyDescent="0.25">
      <c r="A44" s="18">
        <v>35</v>
      </c>
      <c r="B44" s="35" t="s">
        <v>141</v>
      </c>
      <c r="C44" s="31" t="s">
        <v>142</v>
      </c>
      <c r="D44" s="31">
        <v>2025</v>
      </c>
      <c r="E44" s="20" t="s">
        <v>107</v>
      </c>
      <c r="F44" s="32" t="s">
        <v>32</v>
      </c>
      <c r="G44" s="30" t="s">
        <v>48</v>
      </c>
      <c r="H44" s="20">
        <v>3435300407</v>
      </c>
      <c r="I44" s="21">
        <v>900</v>
      </c>
      <c r="J44" s="30" t="s">
        <v>80</v>
      </c>
      <c r="K44" s="23">
        <v>1.1000000000000001</v>
      </c>
      <c r="L44" s="24" t="s">
        <v>20</v>
      </c>
      <c r="M44" s="23">
        <v>1</v>
      </c>
      <c r="N44" s="25">
        <v>1</v>
      </c>
      <c r="O44" s="26">
        <v>1.97</v>
      </c>
      <c r="P44" s="25">
        <v>1</v>
      </c>
      <c r="Q44" s="26">
        <v>0.49</v>
      </c>
      <c r="R44" s="26">
        <v>0.49</v>
      </c>
      <c r="S44" s="26">
        <f>I44*K44*M44*N44*O44*P44*Q44</f>
        <v>955.64700000000005</v>
      </c>
      <c r="T44" s="38">
        <v>46359</v>
      </c>
      <c r="U44" s="38">
        <f t="shared" ref="U44" si="5">EDATE(T44,12)-1</f>
        <v>46723</v>
      </c>
    </row>
  </sheetData>
  <autoFilter ref="A9:U40" xr:uid="{00000000-0001-0000-0000-000000000000}"/>
  <mergeCells count="6">
    <mergeCell ref="Q1:R1"/>
    <mergeCell ref="Q2:R2"/>
    <mergeCell ref="M8:R8"/>
    <mergeCell ref="T8:U8"/>
    <mergeCell ref="A8:H8"/>
    <mergeCell ref="I8:L8"/>
  </mergeCells>
  <conditionalFormatting sqref="B19:C25 F19:G25 B27:C40">
    <cfRule type="cellIs" dxfId="7" priority="176" stopIfTrue="1" operator="equal">
      <formula>""</formula>
    </cfRule>
  </conditionalFormatting>
  <conditionalFormatting sqref="B42:C44">
    <cfRule type="cellIs" dxfId="6" priority="3" stopIfTrue="1" operator="equal">
      <formula>""</formula>
    </cfRule>
  </conditionalFormatting>
  <conditionalFormatting sqref="B19:D25 F19:G25 B27:D28 B29:G40 F27:G28 E41:G41 J16:J25">
    <cfRule type="containsBlanks" dxfId="5" priority="177">
      <formula>LEN(TRIM(B16))=0</formula>
    </cfRule>
  </conditionalFormatting>
  <conditionalFormatting sqref="B42:D44 J27:J44">
    <cfRule type="containsBlanks" dxfId="4" priority="7">
      <formula>LEN(TRIM(B27))=0</formula>
    </cfRule>
  </conditionalFormatting>
  <conditionalFormatting sqref="C41">
    <cfRule type="cellIs" dxfId="3" priority="9" stopIfTrue="1" operator="equal">
      <formula>""</formula>
    </cfRule>
    <cfRule type="containsBlanks" dxfId="2" priority="10">
      <formula>LEN(TRIM(C41))=0</formula>
    </cfRule>
  </conditionalFormatting>
  <conditionalFormatting sqref="F27:G44">
    <cfRule type="cellIs" dxfId="1" priority="1" stopIfTrue="1" operator="equal">
      <formula>""</formula>
    </cfRule>
  </conditionalFormatting>
  <conditionalFormatting sqref="F42:G44">
    <cfRule type="containsBlanks" dxfId="0" priority="2">
      <formula>LEN(TRIM(F42))=0</formula>
    </cfRule>
  </conditionalFormatting>
  <pageMargins left="0.39370078740157483" right="0.19685039370078741" top="0.59055118110236227" bottom="0.19685039370078741" header="0.31496062992125984" footer="0.31496062992125984"/>
  <pageSetup paperSize="9" scale="43" fitToWidth="0" fitToHeight="0" orientation="landscape" r:id="rId1"/>
  <colBreaks count="1" manualBreakCount="1">
    <brk id="21" max="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demushkin-fn</dc:creator>
  <cp:lastModifiedBy>Заурбек И. Дедегкаев</cp:lastModifiedBy>
  <cp:lastPrinted>2025-05-16T12:49:31Z</cp:lastPrinted>
  <dcterms:created xsi:type="dcterms:W3CDTF">2012-08-28T10:26:18Z</dcterms:created>
  <dcterms:modified xsi:type="dcterms:W3CDTF">2026-06-01T14:58:33Z</dcterms:modified>
</cp:coreProperties>
</file>