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223-ФЗ Ед. поставщик\Морозовск\Березка\Нательное белье\"/>
    </mc:Choice>
  </mc:AlternateContent>
  <bookViews>
    <workbookView xWindow="0" yWindow="150" windowWidth="19440" windowHeight="11700"/>
  </bookViews>
  <sheets>
    <sheet name="Лист2" sheetId="2" r:id="rId1"/>
  </sheets>
  <definedNames>
    <definedName name="_xlnm.Print_Area" localSheetId="0">Лист2!$A$1:$J$21</definedName>
  </definedNames>
  <calcPr calcId="162913"/>
</workbook>
</file>

<file path=xl/calcChain.xml><?xml version="1.0" encoding="utf-8"?>
<calcChain xmlns="http://schemas.openxmlformats.org/spreadsheetml/2006/main">
  <c r="H15" i="2" l="1"/>
  <c r="I15" i="2" s="1"/>
  <c r="J15" i="2" l="1"/>
  <c r="H13" i="2"/>
  <c r="J13" i="2" s="1"/>
  <c r="H14" i="2"/>
  <c r="H16" i="2"/>
  <c r="I16" i="2" l="1"/>
  <c r="J16" i="2"/>
  <c r="I14" i="2"/>
  <c r="J14" i="2"/>
  <c r="I13" i="2"/>
  <c r="H12" i="2"/>
  <c r="I12" i="2" s="1"/>
  <c r="J12" i="2" l="1"/>
  <c r="H11" i="2"/>
  <c r="J11" i="2" s="1"/>
  <c r="J17" i="2" l="1"/>
  <c r="I11" i="2"/>
</calcChain>
</file>

<file path=xl/sharedStrings.xml><?xml version="1.0" encoding="utf-8"?>
<sst xmlns="http://schemas.openxmlformats.org/spreadsheetml/2006/main" count="34" uniqueCount="30">
  <si>
    <t>№ п/п</t>
  </si>
  <si>
    <t>Ср. цена за единицу, руб.</t>
  </si>
  <si>
    <t>Сумма, руб.</t>
  </si>
  <si>
    <t>Ед. изм.</t>
  </si>
  <si>
    <t>Коэф. вариации, руб.</t>
  </si>
  <si>
    <t>Основные характеристики объекта закупки</t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</si>
  <si>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</si>
  <si>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</si>
  <si>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</si>
  <si>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шт.</t>
  </si>
  <si>
    <t>Расчет начальной (максимальной) цены договора производится согласно п. 6.1 раздела 3 главы II Положения о закупке ФГБОУ ВО «МГУТУ им. К.Г. Разумовского (ПКУ)»</t>
  </si>
  <si>
    <t>Обоснование начальной (максимальной) цены договора</t>
  </si>
  <si>
    <t>Расчет начальной (максимальной) цены договора</t>
  </si>
  <si>
    <t>Используемый метод определения НМЦД с обоснованием</t>
  </si>
  <si>
    <t>Предмет договора</t>
  </si>
  <si>
    <t>Начальная (максимальная) цена договора, в т.ч. НДС:</t>
  </si>
  <si>
    <t>В соответствии с Техническим заданием</t>
  </si>
  <si>
    <t>Исх.от 06.07.2026</t>
  </si>
  <si>
    <t>Исх. № 1931от 09.07.2026</t>
  </si>
  <si>
    <t>Платок носовой</t>
  </si>
  <si>
    <t>Носки</t>
  </si>
  <si>
    <t>пара</t>
  </si>
  <si>
    <t>Майка</t>
  </si>
  <si>
    <t>Трусы</t>
  </si>
  <si>
    <t>Комплект нательного белья (фуфайка, кальсоны)</t>
  </si>
  <si>
    <t>Исх. № 9271от 13.07.2026</t>
  </si>
  <si>
    <t>Тапочки резиновые</t>
  </si>
  <si>
    <t>Дата подготовки обоснования НМЦД : 21.07.2026 г.</t>
  </si>
  <si>
    <t xml:space="preserve">Поставка нательного белья и тапочек для нужд воспитанниковУККК-интернат (филиал) ФГБОУ ВО «МГУТУ им. К.Г. Разумовского (ПКУ)»
</t>
  </si>
  <si>
    <t>Поставка нательного белья и тапочек для нужд воспитанников УККК-интернат (филиал) ФГБОУ ВО «МГУТУ им. К.Г. Разумовского (ПКУ)»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</si>
</sst>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 wrapText="1"/>
    </xf>
    <xf numFmtId="165" fontId="3" fillId="2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5" fontId="6" fillId="0" borderId="8" xfId="3" quotePrefix="1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0" fontId="6" fillId="0" borderId="7" xfId="2" applyFont="1" applyBorder="1" applyAlignment="1">
      <alignment horizontal="right" vertic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SheetLayoutView="100" workbookViewId="0">
      <selection activeCell="H16" sqref="H16"/>
    </sheetView>
  </sheetViews>
  <sheetFormatPr defaultRowHeight="15" x14ac:dyDescent="0.25"/>
  <cols>
    <col min="1" max="1" width="4.28515625" bestFit="1" customWidth="1"/>
    <col min="2" max="2" width="35.42578125" style="2" customWidth="1"/>
    <col min="3" max="3" width="9.5703125" style="2" bestFit="1" customWidth="1"/>
    <col min="4" max="4" width="13" customWidth="1"/>
    <col min="5" max="7" width="16.28515625" bestFit="1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2" customFormat="1" ht="30" customHeight="1" x14ac:dyDescent="0.25">
      <c r="A1" s="4"/>
      <c r="B1" s="4"/>
      <c r="C1" s="4"/>
      <c r="D1" s="4"/>
      <c r="E1" s="27"/>
      <c r="F1" s="27"/>
      <c r="G1" s="4"/>
      <c r="H1" s="4"/>
      <c r="I1" s="36"/>
      <c r="J1" s="36"/>
    </row>
    <row r="2" spans="1:10" s="2" customFormat="1" ht="22.5" customHeight="1" x14ac:dyDescent="0.25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2" customFormat="1" ht="30.75" customHeight="1" x14ac:dyDescent="0.25">
      <c r="A3" s="29" t="s">
        <v>29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s="2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" customFormat="1" ht="41.25" customHeight="1" x14ac:dyDescent="0.25">
      <c r="A5" s="30" t="s">
        <v>14</v>
      </c>
      <c r="B5" s="30"/>
      <c r="C5" s="30"/>
      <c r="D5" s="30"/>
      <c r="E5" s="30"/>
      <c r="F5" s="31" t="s">
        <v>28</v>
      </c>
      <c r="G5" s="32"/>
      <c r="H5" s="32"/>
      <c r="I5" s="32"/>
      <c r="J5" s="33"/>
    </row>
    <row r="6" spans="1:10" s="2" customFormat="1" ht="33.75" customHeight="1" x14ac:dyDescent="0.25">
      <c r="A6" s="34" t="s">
        <v>5</v>
      </c>
      <c r="B6" s="34"/>
      <c r="C6" s="34"/>
      <c r="D6" s="34"/>
      <c r="E6" s="34"/>
      <c r="F6" s="34" t="s">
        <v>16</v>
      </c>
      <c r="G6" s="34"/>
      <c r="H6" s="34"/>
      <c r="I6" s="34"/>
      <c r="J6" s="34"/>
    </row>
    <row r="7" spans="1:10" s="2" customFormat="1" ht="51" customHeight="1" x14ac:dyDescent="0.25">
      <c r="A7" s="34" t="s">
        <v>13</v>
      </c>
      <c r="B7" s="34"/>
      <c r="C7" s="34"/>
      <c r="D7" s="34"/>
      <c r="E7" s="34"/>
      <c r="F7" s="34" t="s">
        <v>10</v>
      </c>
      <c r="G7" s="34"/>
      <c r="H7" s="34"/>
      <c r="I7" s="34"/>
      <c r="J7" s="34"/>
    </row>
    <row r="8" spans="1:10" s="2" customFormat="1" ht="15.75" x14ac:dyDescent="0.25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</row>
    <row r="9" spans="1:10" s="2" customFormat="1" ht="31.5" customHeight="1" x14ac:dyDescent="0.25">
      <c r="A9" s="23" t="s">
        <v>0</v>
      </c>
      <c r="B9" s="23" t="s">
        <v>8</v>
      </c>
      <c r="C9" s="23" t="s">
        <v>3</v>
      </c>
      <c r="D9" s="23" t="s">
        <v>7</v>
      </c>
      <c r="E9" s="37" t="s">
        <v>6</v>
      </c>
      <c r="F9" s="37"/>
      <c r="G9" s="37"/>
      <c r="H9" s="23" t="s">
        <v>1</v>
      </c>
      <c r="I9" s="23" t="s">
        <v>4</v>
      </c>
      <c r="J9" s="23" t="s">
        <v>2</v>
      </c>
    </row>
    <row r="10" spans="1:10" ht="59.25" customHeight="1" x14ac:dyDescent="0.25">
      <c r="A10" s="23"/>
      <c r="B10" s="23"/>
      <c r="C10" s="23"/>
      <c r="D10" s="23"/>
      <c r="E10" s="10" t="s">
        <v>18</v>
      </c>
      <c r="F10" s="10" t="s">
        <v>25</v>
      </c>
      <c r="G10" s="10" t="s">
        <v>17</v>
      </c>
      <c r="H10" s="23"/>
      <c r="I10" s="23"/>
      <c r="J10" s="23"/>
    </row>
    <row r="11" spans="1:10" s="2" customFormat="1" ht="15.75" x14ac:dyDescent="0.25">
      <c r="A11" s="12">
        <v>1</v>
      </c>
      <c r="B11" s="17" t="s">
        <v>26</v>
      </c>
      <c r="C11" s="13" t="s">
        <v>9</v>
      </c>
      <c r="D11" s="12">
        <v>180</v>
      </c>
      <c r="E11" s="11">
        <v>390</v>
      </c>
      <c r="F11" s="11">
        <v>330</v>
      </c>
      <c r="G11" s="11">
        <v>310</v>
      </c>
      <c r="H11" s="1">
        <f t="shared" ref="H11" si="0">ROUND(AVERAGE(E11:G11),2)</f>
        <v>343.33</v>
      </c>
      <c r="I11" s="9">
        <f t="shared" ref="I11:I16" si="1">ROUND(STDEV(E11:G11)/H11*100,2)</f>
        <v>12.13</v>
      </c>
      <c r="J11" s="1">
        <f t="shared" ref="J11" si="2">D11*H11</f>
        <v>61799.399999999994</v>
      </c>
    </row>
    <row r="12" spans="1:10" s="2" customFormat="1" ht="15.75" x14ac:dyDescent="0.25">
      <c r="A12" s="12">
        <v>2</v>
      </c>
      <c r="B12" s="14" t="s">
        <v>19</v>
      </c>
      <c r="C12" s="13" t="s">
        <v>9</v>
      </c>
      <c r="D12" s="16">
        <v>440</v>
      </c>
      <c r="E12" s="11">
        <v>55</v>
      </c>
      <c r="F12" s="11">
        <v>71</v>
      </c>
      <c r="G12" s="11">
        <v>65</v>
      </c>
      <c r="H12" s="1">
        <f t="shared" ref="H12:H16" si="3">ROUND(AVERAGE(E12:G12),2)</f>
        <v>63.67</v>
      </c>
      <c r="I12" s="9">
        <f t="shared" si="1"/>
        <v>12.69</v>
      </c>
      <c r="J12" s="1">
        <f t="shared" ref="J12:J16" si="4">D12*H12</f>
        <v>28014.799999999999</v>
      </c>
    </row>
    <row r="13" spans="1:10" s="2" customFormat="1" ht="15.75" x14ac:dyDescent="0.25">
      <c r="A13" s="12">
        <v>3</v>
      </c>
      <c r="B13" s="14" t="s">
        <v>20</v>
      </c>
      <c r="C13" s="13" t="s">
        <v>21</v>
      </c>
      <c r="D13" s="16">
        <v>1100</v>
      </c>
      <c r="E13" s="11">
        <v>140</v>
      </c>
      <c r="F13" s="11">
        <v>95</v>
      </c>
      <c r="G13" s="11">
        <v>180</v>
      </c>
      <c r="H13" s="1">
        <f t="shared" si="3"/>
        <v>138.33000000000001</v>
      </c>
      <c r="I13" s="9">
        <f t="shared" si="1"/>
        <v>30.74</v>
      </c>
      <c r="J13" s="1">
        <f t="shared" si="4"/>
        <v>152163</v>
      </c>
    </row>
    <row r="14" spans="1:10" s="2" customFormat="1" ht="15.75" x14ac:dyDescent="0.25">
      <c r="A14" s="12">
        <v>4</v>
      </c>
      <c r="B14" s="14" t="s">
        <v>22</v>
      </c>
      <c r="C14" s="13" t="s">
        <v>9</v>
      </c>
      <c r="D14" s="12">
        <v>440</v>
      </c>
      <c r="E14" s="11">
        <v>500</v>
      </c>
      <c r="F14" s="11">
        <v>336</v>
      </c>
      <c r="G14" s="11">
        <v>340</v>
      </c>
      <c r="H14" s="1">
        <f t="shared" si="3"/>
        <v>392</v>
      </c>
      <c r="I14" s="9">
        <f t="shared" si="1"/>
        <v>23.87</v>
      </c>
      <c r="J14" s="1">
        <f t="shared" si="4"/>
        <v>172480</v>
      </c>
    </row>
    <row r="15" spans="1:10" s="2" customFormat="1" ht="15.75" x14ac:dyDescent="0.25">
      <c r="A15" s="18">
        <v>5</v>
      </c>
      <c r="B15" s="14" t="s">
        <v>23</v>
      </c>
      <c r="C15" s="13" t="s">
        <v>9</v>
      </c>
      <c r="D15" s="18">
        <v>660</v>
      </c>
      <c r="E15" s="11">
        <v>490</v>
      </c>
      <c r="F15" s="11">
        <v>412</v>
      </c>
      <c r="G15" s="11">
        <v>310</v>
      </c>
      <c r="H15" s="1">
        <f t="shared" si="3"/>
        <v>404</v>
      </c>
      <c r="I15" s="9">
        <f t="shared" si="1"/>
        <v>22.34</v>
      </c>
      <c r="J15" s="1">
        <f t="shared" si="4"/>
        <v>266640</v>
      </c>
    </row>
    <row r="16" spans="1:10" s="2" customFormat="1" ht="31.5" x14ac:dyDescent="0.25">
      <c r="A16" s="12">
        <v>6</v>
      </c>
      <c r="B16" s="14" t="s">
        <v>24</v>
      </c>
      <c r="C16" s="13" t="s">
        <v>9</v>
      </c>
      <c r="D16" s="19">
        <v>220</v>
      </c>
      <c r="E16" s="11">
        <v>1350</v>
      </c>
      <c r="F16" s="11">
        <v>1998</v>
      </c>
      <c r="G16" s="11">
        <v>2500</v>
      </c>
      <c r="H16" s="1">
        <f t="shared" si="3"/>
        <v>1949.33</v>
      </c>
      <c r="I16" s="9">
        <f t="shared" si="1"/>
        <v>29.58</v>
      </c>
      <c r="J16" s="1">
        <f t="shared" si="4"/>
        <v>428852.6</v>
      </c>
    </row>
    <row r="17" spans="1:10" ht="23.25" customHeight="1" x14ac:dyDescent="0.25">
      <c r="A17" s="24" t="s">
        <v>15</v>
      </c>
      <c r="B17" s="25"/>
      <c r="C17" s="25"/>
      <c r="D17" s="25"/>
      <c r="E17" s="25"/>
      <c r="F17" s="25"/>
      <c r="G17" s="25"/>
      <c r="H17" s="25"/>
      <c r="I17" s="26"/>
      <c r="J17" s="15">
        <f>SUM(J11:J16)</f>
        <v>1109949.7999999998</v>
      </c>
    </row>
    <row r="18" spans="1:10" ht="27" customHeight="1" x14ac:dyDescent="0.25">
      <c r="A18" s="20" t="s">
        <v>27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5.75" x14ac:dyDescent="0.25">
      <c r="B19" s="8"/>
      <c r="I19" s="3"/>
    </row>
    <row r="20" spans="1:10" ht="15.75" x14ac:dyDescent="0.25">
      <c r="A20" s="7"/>
      <c r="C20" s="7"/>
      <c r="D20" s="7"/>
      <c r="E20" s="7"/>
      <c r="F20" s="6"/>
    </row>
  </sheetData>
  <mergeCells count="21"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A18:J18"/>
    <mergeCell ref="D9:D10"/>
    <mergeCell ref="C9:C10"/>
    <mergeCell ref="B9:B10"/>
    <mergeCell ref="I9:I10"/>
    <mergeCell ref="J9:J10"/>
    <mergeCell ref="A17:I1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H11:I11 H12 H16 I16 I12:I14 H13:H14 H15:I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Старостенко Наталья Александровна</cp:lastModifiedBy>
  <cp:lastPrinted>2026-07-21T12:38:51Z</cp:lastPrinted>
  <dcterms:created xsi:type="dcterms:W3CDTF">2017-02-15T04:32:41Z</dcterms:created>
  <dcterms:modified xsi:type="dcterms:W3CDTF">2026-07-21T12:39:32Z</dcterms:modified>
</cp:coreProperties>
</file>