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НМЦК'!$A$9:$N$11</definedName>
  </definedNames>
  <calcPr calcId="162913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G11" i="1"/>
  <c r="J11" i="1" s="1"/>
  <c r="K11" i="1" s="1"/>
  <c r="L10" i="1"/>
  <c r="G10" i="1"/>
  <c r="J10" i="1" s="1"/>
  <c r="K10" i="1" s="1"/>
  <c r="N10" i="1" l="1"/>
  <c r="M10" i="1"/>
  <c r="N11" i="1"/>
  <c r="M11" i="1"/>
  <c r="N12" i="1" l="1"/>
</calcChain>
</file>

<file path=xl/sharedStrings.xml><?xml version="1.0" encoding="utf-8"?>
<sst xmlns="http://schemas.openxmlformats.org/spreadsheetml/2006/main" count="42" uniqueCount="42">
  <si>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</si>
  <si>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</si>
  <si>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</si>
  <si>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</si>
  <si>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</si>
  <si>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</si>
  <si>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</si>
  <si>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</si>
  <si>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</si>
  <si>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</si>
  <si>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</si>
  <si>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</si>
  <si>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</si>
  <si>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</si>
  <si>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</si>
  <si>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</si>
  <si>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</si>
  <si>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</si>
  <si>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</si>
  <si>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</si>
  <si>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</si>
  <si>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</si>
  <si>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</si>
  <si>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</si>
  <si>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</si>
  <si>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</si>
  <si>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</si>
  <si>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</si>
  <si>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</si>
  <si>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</si>
  <si>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</si>
  <si>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</si>
  <si>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</si>
  <si>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</si>
  <si>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</si>
  <si>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 xml:space="preserve">Поставка Химреактивы </t>
  </si>
  <si>
    <t xml:space="preserve"> Поставка Химреактивы </t>
  </si>
  <si>
    <t>20.13.25.111.</t>
  </si>
  <si>
    <t>20.13.24.112.</t>
  </si>
  <si>
    <t>Натрий гидроксид ХЧ (1л-банка пл)-1кг фасовка не более 3 кг.</t>
  </si>
  <si>
    <t>Соляная кислота ХЧ(1л-стекло) -1,2 кг фасовка не более 3 кг.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</si>
  <si>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sz val="10"/>
        <color rgb="FFFF0000"/>
        <rFont val="Times New Roman"/>
        <family val="1"/>
        <charset val="204"/>
      </rPr>
      <t>31 413,73</t>
    </r>
    <r>
      <rPr>
        <b/>
        <u/>
        <sz val="10"/>
        <color indexed="2"/>
        <rFont val="Times New Roman"/>
        <family val="1"/>
        <charset val="204"/>
      </rPr>
      <t xml:space="preserve">  (тридцать одна тысяча четыреста тринадцать рублей 73 копейки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04.08.2026г.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</si>
</sst>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  <font>
      <b/>
      <sz val="10"/>
      <color rgb="FFFF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11</xdr:row>
      <xdr:rowOff>38100</xdr:rowOff>
    </xdr:from>
    <xdr:to>
      <xdr:col>12</xdr:col>
      <xdr:colOff>204892</xdr:colOff>
      <xdr:row>13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22</xdr:row>
      <xdr:rowOff>101592</xdr:rowOff>
    </xdr:from>
    <xdr:to>
      <xdr:col>1</xdr:col>
      <xdr:colOff>1690497</xdr:colOff>
      <xdr:row>26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5"/>
  <sheetViews>
    <sheetView tabSelected="1" zoomScale="90" zoomScaleNormal="90" workbookViewId="0">
      <selection activeCell="B15" sqref="B15:N32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9" t="s">
        <v>0</v>
      </c>
      <c r="J3" s="59"/>
      <c r="K3" s="59"/>
      <c r="L3" s="59"/>
      <c r="M3" s="59"/>
      <c r="N3" s="59"/>
      <c r="Q3" s="33"/>
    </row>
    <row r="4" spans="1:17" ht="75.75" customHeight="1">
      <c r="A4" s="65" t="s">
        <v>1</v>
      </c>
      <c r="B4" s="66"/>
      <c r="C4" s="7"/>
      <c r="D4" s="60" t="s">
        <v>35</v>
      </c>
      <c r="E4" s="61"/>
      <c r="F4" s="61"/>
      <c r="G4" s="61"/>
      <c r="H4" s="61"/>
      <c r="I4" s="8"/>
      <c r="J4" s="8"/>
      <c r="K4" s="8"/>
      <c r="L4" s="8"/>
      <c r="M4" s="8"/>
    </row>
    <row r="5" spans="1:17" ht="28.5" customHeight="1">
      <c r="A5" s="65" t="s">
        <v>2</v>
      </c>
      <c r="B5" s="66"/>
      <c r="C5" s="7"/>
      <c r="D5" s="61" t="s">
        <v>3</v>
      </c>
      <c r="E5" s="61"/>
      <c r="F5" s="61"/>
      <c r="G5" s="61"/>
      <c r="H5" s="61"/>
      <c r="I5" s="8"/>
      <c r="J5" s="8"/>
      <c r="K5" s="8"/>
      <c r="L5" s="8"/>
      <c r="M5" s="8"/>
    </row>
    <row r="6" spans="1:17" ht="19.5" customHeight="1">
      <c r="A6" s="65" t="s">
        <v>4</v>
      </c>
      <c r="B6" s="66"/>
      <c r="C6" s="9"/>
      <c r="D6" s="67"/>
      <c r="E6" s="67"/>
      <c r="F6" s="67"/>
      <c r="G6" s="67"/>
      <c r="H6" s="67"/>
      <c r="I6" s="8"/>
      <c r="J6" s="10"/>
      <c r="K6" s="8"/>
      <c r="L6" s="8"/>
      <c r="M6" s="8"/>
    </row>
    <row r="7" spans="1:17" ht="75" customHeight="1">
      <c r="A7" s="68" t="s">
        <v>5</v>
      </c>
      <c r="B7" s="70" t="s">
        <v>6</v>
      </c>
      <c r="C7" s="11"/>
      <c r="D7" s="72" t="s">
        <v>7</v>
      </c>
      <c r="E7" s="73"/>
      <c r="F7" s="73"/>
      <c r="G7" s="74"/>
      <c r="H7" s="70" t="s">
        <v>8</v>
      </c>
      <c r="I7" s="70" t="s">
        <v>9</v>
      </c>
      <c r="J7" s="77" t="s">
        <v>10</v>
      </c>
      <c r="K7" s="77"/>
      <c r="L7" s="78"/>
      <c r="M7" s="78"/>
      <c r="N7" s="12" t="s">
        <v>11</v>
      </c>
    </row>
    <row r="8" spans="1:17" ht="102.75" customHeight="1">
      <c r="A8" s="69"/>
      <c r="B8" s="71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5"/>
      <c r="I8" s="76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51" customFormat="1" ht="51" customHeight="1">
      <c r="A10" s="22">
        <v>1</v>
      </c>
      <c r="B10" s="49" t="s">
        <v>39</v>
      </c>
      <c r="C10" s="50" t="s">
        <v>37</v>
      </c>
      <c r="D10" s="48">
        <v>768.86</v>
      </c>
      <c r="E10" s="55">
        <v>668.56</v>
      </c>
      <c r="F10" s="56">
        <v>1011</v>
      </c>
      <c r="G10" s="45">
        <f t="shared" ref="G10:G11" si="0">D10+E10+F10</f>
        <v>2448.42</v>
      </c>
      <c r="H10" s="52">
        <v>16</v>
      </c>
      <c r="I10" s="52">
        <v>3</v>
      </c>
      <c r="J10" s="53">
        <f t="shared" ref="J10:J11" si="1">G10/I10</f>
        <v>816.14</v>
      </c>
      <c r="K10" s="54">
        <f t="shared" ref="K10:K11" si="2">ROUND(J10,2)</f>
        <v>816.14</v>
      </c>
      <c r="L10" s="53">
        <f t="shared" ref="L10:L11" si="3">STDEV(D10:F10)</f>
        <v>176.05</v>
      </c>
      <c r="M10" s="57">
        <f t="shared" ref="M10:M11" si="4">L10/K10</f>
        <v>0.2157</v>
      </c>
      <c r="N10" s="52">
        <f t="shared" ref="N10:N11" si="5">K10*H10</f>
        <v>13058.24</v>
      </c>
      <c r="Q10" s="32"/>
    </row>
    <row r="11" spans="1:17" s="36" customFormat="1" ht="51" customHeight="1">
      <c r="A11" s="44">
        <v>2</v>
      </c>
      <c r="B11" s="49" t="s">
        <v>40</v>
      </c>
      <c r="C11" s="50" t="s">
        <v>38</v>
      </c>
      <c r="D11" s="48">
        <v>663.61</v>
      </c>
      <c r="E11" s="55">
        <v>577.05999999999995</v>
      </c>
      <c r="F11" s="46">
        <v>780</v>
      </c>
      <c r="G11" s="45">
        <f t="shared" si="0"/>
        <v>2020.67</v>
      </c>
      <c r="H11" s="58">
        <v>28.8</v>
      </c>
      <c r="I11" s="52">
        <v>3</v>
      </c>
      <c r="J11" s="53">
        <f t="shared" si="1"/>
        <v>673.56</v>
      </c>
      <c r="K11" s="54">
        <f t="shared" si="2"/>
        <v>673.56</v>
      </c>
      <c r="L11" s="53">
        <f t="shared" si="3"/>
        <v>101.83</v>
      </c>
      <c r="M11" s="57">
        <f t="shared" si="4"/>
        <v>0.1512</v>
      </c>
      <c r="N11" s="52">
        <f t="shared" si="5"/>
        <v>19398.527999999998</v>
      </c>
      <c r="Q11" s="32"/>
    </row>
    <row r="12" spans="1:17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42"/>
      <c r="L12" s="42"/>
      <c r="M12" s="42"/>
      <c r="N12" s="43">
        <f>SUM(N10:N11)</f>
        <v>32456.77</v>
      </c>
    </row>
    <row r="14" spans="1:17">
      <c r="B14" s="23"/>
      <c r="C14" s="23"/>
    </row>
    <row r="15" spans="1:17">
      <c r="B15" s="62" t="s">
        <v>41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</row>
    <row r="16" spans="1:17"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2:14"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</row>
    <row r="18" spans="2:14"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</row>
    <row r="19" spans="2:14"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</row>
    <row r="20" spans="2:14"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  <row r="21" spans="2:14"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2:14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2:14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2:14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2:14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</row>
    <row r="26" spans="2:14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2:14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2:14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2:14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2:14" ht="73.5" customHeight="1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2:14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2:14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1:14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</row>
    <row r="35" spans="1:14">
      <c r="B35" s="24"/>
      <c r="C35" s="24"/>
    </row>
  </sheetData>
  <autoFilter ref="A9:N11"/>
  <mergeCells count="16">
    <mergeCell ref="I3:N3"/>
    <mergeCell ref="D4:H4"/>
    <mergeCell ref="D5:H5"/>
    <mergeCell ref="B15:N32"/>
    <mergeCell ref="A33:N33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2:J12"/>
  </mergeCells>
  <pageMargins left="0.19685039370078738" right="0.19685039370078738" top="0.31496062992125984" bottom="0.19685039370078738" header="0" footer="0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zoomScale="90" zoomScaleNormal="90" workbookViewId="0">
      <selection activeCell="E6" sqref="E6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80" t="s">
        <v>25</v>
      </c>
      <c r="B1" s="80"/>
    </row>
    <row r="2" spans="1:2" ht="65.25" customHeight="1">
      <c r="A2" s="28"/>
      <c r="B2" s="28" t="s">
        <v>36</v>
      </c>
    </row>
    <row r="3" spans="1:2" ht="15.75">
      <c r="A3" s="81" t="s">
        <v>26</v>
      </c>
      <c r="B3" s="81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47">
        <v>31413.73</v>
      </c>
    </row>
    <row r="8" spans="1:2" ht="29.25" customHeight="1">
      <c r="A8" s="82"/>
      <c r="B8" s="83"/>
    </row>
    <row r="9" spans="1:2" ht="15.75">
      <c r="A9" s="31"/>
      <c r="B9" s="31"/>
    </row>
    <row r="10" spans="1:2" ht="15.75">
      <c r="A10" s="84" t="s">
        <v>31</v>
      </c>
      <c r="B10" s="84"/>
    </row>
    <row r="11" spans="1:2" ht="15.75">
      <c r="A11" s="31"/>
      <c r="B11" s="31"/>
    </row>
    <row r="12" spans="1:2" ht="78.75">
      <c r="A12" s="34" t="s">
        <v>34</v>
      </c>
      <c r="B12" s="35" t="s">
        <v>33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cp:lastPrinted>2026-08-04T11:20:34Z</cp:lastPrinted>
  <dcterms:created xsi:type="dcterms:W3CDTF">2011-08-15T06:57:36Z</dcterms:created>
  <dcterms:modified xsi:type="dcterms:W3CDTF">2026-08-05T09:09:06Z</dcterms:modified>
</cp:coreProperties>
</file>