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птека\Для Иманова Юрия Наспкалиевича\2026\ЕАТ БЕРЕЗКА\16 ЛП Фармация\"/>
    </mc:Choice>
  </mc:AlternateContent>
  <bookViews>
    <workbookView xWindow="0" yWindow="0" windowWidth="28800" windowHeight="12315" tabRatio="731"/>
  </bookViews>
  <sheets>
    <sheet name="Итоговый расчет" sheetId="5" r:id="rId1"/>
    <sheet name="Анализ рынка" sheetId="1" r:id="rId2"/>
    <sheet name="Тарифный метод" sheetId="2" r:id="rId3"/>
    <sheet name="Расчет средневзвешанной цены" sheetId="3" r:id="rId4"/>
  </sheets>
  <calcPr calcId="152511" calcOnSave="0" concurrentCalc="0"/>
</workbook>
</file>

<file path=xl/calcChain.xml><?xml version="1.0" encoding="utf-8"?>
<calcChain xmlns="http://schemas.openxmlformats.org/spreadsheetml/2006/main">
  <c r="I7" i="5" l="1"/>
  <c r="I8" i="5"/>
  <c r="I9" i="5"/>
  <c r="I10" i="5"/>
  <c r="I11" i="5"/>
  <c r="I12" i="5"/>
  <c r="I13" i="5"/>
  <c r="I14" i="5"/>
  <c r="I11" i="2"/>
  <c r="I9" i="2"/>
  <c r="I10" i="2"/>
  <c r="I12" i="2"/>
  <c r="I8" i="2"/>
  <c r="I15" i="5"/>
  <c r="I7" i="2"/>
</calcChain>
</file>

<file path=xl/sharedStrings.xml><?xml version="1.0" encoding="utf-8"?>
<sst xmlns="http://schemas.openxmlformats.org/spreadsheetml/2006/main" count="208" uniqueCount="100">
  <si>
    <t>Ед. изм.</t>
  </si>
  <si>
    <t>№ п/п</t>
  </si>
  <si>
    <t>Метод сопоставимых рыночных цен (Анализ рынка)</t>
  </si>
  <si>
    <t xml:space="preserve"> </t>
  </si>
  <si>
    <t xml:space="preserve">МНН/ Лек. форма/ Дозировка
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</si>
  <si>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</si>
  <si>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</si>
  <si>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</si>
  <si>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</si>
  <si>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</si>
  <si>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Цена за ед. для расчета, руб.</t>
  </si>
  <si>
    <t>{Номер}</t>
  </si>
  <si>
    <t>Расчет по тарифному методу:</t>
  </si>
  <si>
    <t>Наименование товара</t>
  </si>
  <si>
    <t>Кол-во</t>
  </si>
  <si>
    <t xml:space="preserve">                 </t>
  </si>
  <si>
    <t xml:space="preserve">                                           </t>
  </si>
  <si>
    <t>Дата обоснования НМЦК:</t>
  </si>
  <si>
    <t>1</t>
  </si>
  <si>
    <t>Кубический сантиметр; миллилитр (мл)</t>
  </si>
  <si>
    <t>Поставщик 1</t>
  </si>
  <si>
    <t>№</t>
  </si>
  <si>
    <t>МНН, торговое наименование и форма выпуска, кол-во (ампул, флаконов, таблеток и т.п.) в 1 потребительской упаковке</t>
  </si>
  <si>
    <t>Информация о владельце регистрационного удостоверения/ производителе/упаковщике/ выпускающем контроле, страна</t>
  </si>
  <si>
    <t>Зарегистрированная предельная отпускная цена за 1 потребительскую упаковку, без НДС и оптовой надбавки*</t>
  </si>
  <si>
    <t xml:space="preserve">Кол-во лекарственного препарата (ед. изм.) в 1 потребительской упаковке </t>
  </si>
  <si>
    <t>Цена единицы лекарственного препарата,  без НДС и оптовой надбавки</t>
  </si>
  <si>
    <t>Кол-во требуемого Заказчику</t>
  </si>
  <si>
    <t>Сумма по позиции, без НДС и оптовой надбавки</t>
  </si>
  <si>
    <t xml:space="preserve"> (4 ст. / 6 ст.)</t>
  </si>
  <si>
    <t xml:space="preserve">лекарственного препарата </t>
  </si>
  <si>
    <t>(7 ст. х 8 ст.)</t>
  </si>
  <si>
    <t>1.</t>
  </si>
  <si>
    <t>Заведующий аптекой   Ю.Н. Иманов</t>
  </si>
  <si>
    <t>Наименование, форма выпуска, кол-во (ампул, флаконов, таблеток и т.п.) в 1 потребительской упаковке закупленного товара</t>
  </si>
  <si>
    <t>Количество закупленных лекарственных препаратов в эквивалентных лекарственных формах и дозировках</t>
  </si>
  <si>
    <t>Цена за 1 потребительскую упаковку, без НДС и оптовой надбавки</t>
  </si>
  <si>
    <r>
      <t>Цена единицы планируемого к закупке лекарственного препарата,  без НДС и оптовой</t>
    </r>
    <r>
      <rPr>
        <sz val="9"/>
        <color theme="1"/>
        <rFont val="Times New Roman"/>
        <family val="1"/>
        <charset val="204"/>
      </rPr>
      <t xml:space="preserve"> </t>
    </r>
    <r>
      <rPr>
        <b/>
        <sz val="9"/>
        <color rgb="FF000000"/>
        <rFont val="Times New Roman"/>
        <family val="1"/>
        <charset val="204"/>
      </rPr>
      <t>надбавки</t>
    </r>
  </si>
  <si>
    <t>Сведения о контракте (источник цены)</t>
  </si>
  <si>
    <t>Количество в упаковках</t>
  </si>
  <si>
    <t>Общее количество закупленного лекарственного препарата</t>
  </si>
  <si>
    <t>Договор № 25Д00753/194 от 31.07.2025г.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</si>
  <si>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</si>
  <si>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Расчет средневзвешенной цены</t>
  </si>
  <si>
    <t>Этанол концентрат для приготовления раствора для наружного применения и приготовления 950 мг/мл</t>
  </si>
  <si>
    <t>Этиловый спирт</t>
  </si>
  <si>
    <t>Этанол, Этиловый спирт, концентрат для приготовления раствора для наружного применения и приготовления лекарственных форм, 95%, 100 мл - флаконы (1) - пачки картонные</t>
  </si>
  <si>
    <t>Вл.Вып.к.Перв.Уп.Втор.Уп.Пр.Акционерное общество "Флора Кавказа" (АО "Флора Кавказа"), Россия (0912001280), ЛП-000780</t>
  </si>
  <si>
    <t>2</t>
  </si>
  <si>
    <t>3</t>
  </si>
  <si>
    <t>Поставщик 2</t>
  </si>
  <si>
    <t>Поставщик 3</t>
  </si>
  <si>
    <t>Этанол концентрат для приготовления раствора для наружного применения и приготовления 700 мг/мл</t>
  </si>
  <si>
    <t>Этанол, Этиловый спирт, раствор для наружного применения, 70%, 100 мл - флакон (1) - пачки картонные</t>
  </si>
  <si>
    <t>Вл.Общество с ограниченной ответственностью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(7743652182), ЛСР-009320/08</t>
  </si>
  <si>
    <t>Бромдигидрохлорфенилбензодиазепин раствор для внутривенного и внутримышечного введения 1 мг/мл</t>
  </si>
  <si>
    <t>ЭЛЗЕПАМ®</t>
  </si>
  <si>
    <t>Бромдигидрохлорфенилбензодиазепин, ЭЛЗЕПАМ®, раствор для внутривенного и внутримышечного введения, 1 мг/мл, 1 мл - ампулы (10) - пачки картонные</t>
  </si>
  <si>
    <t>Вл.Вып.к.Перв.Уп.Втор.Уп.Пр.Общество с ограниченной ответственностью ''Эллара'' (ООО ''Эллара''), Россия (3321028719), ЛП-№(008917)-(РГ-RU)</t>
  </si>
  <si>
    <t>Штука (таблетка)</t>
  </si>
  <si>
    <t>Бромдигидрохлорфенилбензодиазепин таблетки, диспергируемые в полости рта 1 мг</t>
  </si>
  <si>
    <t>Феназепам®</t>
  </si>
  <si>
    <t>Бромдигидрохлорфенилбензодиазепин, Феназепам®, таблетки, диспергируемые в полости рта, 1 мг, 10 шт. - упаковки ячейковые контурные (5) - пачки картонные</t>
  </si>
  <si>
    <t>Вл.Вып.к.Перв.Уп.Втор.Уп.Пр.Акционерное общество "Валента Фармацевтика" (АО "Валента Фарм"), Россия (5050008117), ЛП-№(005387)-(РГ-RU)</t>
  </si>
  <si>
    <t>Циклопентолат капли глазные 10 мг/мл</t>
  </si>
  <si>
    <t>Циклоптик</t>
  </si>
  <si>
    <t>по позиции № 5 Циклопентолат капли глазные 10 мг/мл не применяется, поскольку приобретаемые лекарственные препараты не включеын в перечень жизненно необходимых и важнейших лекарственных препаратов.</t>
  </si>
  <si>
    <t>Мифепристон таблетки 200 мг</t>
  </si>
  <si>
    <t>по позиции № 6 Мифепристон таблетки 200 мг не применяется, поскольку приобретаемые лекарственные препараты не включеын в перечень жизненно необходимых и важнейших лекарственных препаратов.</t>
  </si>
  <si>
    <t>Мифепристон</t>
  </si>
  <si>
    <t>Мизопростол</t>
  </si>
  <si>
    <t>Мизопростол таблетки 0.2 мг</t>
  </si>
  <si>
    <t>Мизопростол, Мизопростол, таблетки, 200 мкг, 4 шт. - блистеры (1) - пачки картонные</t>
  </si>
  <si>
    <t>Вл.Вып.к.Перв.Уп.Втор.Уп.Пр.Общество с ограниченной ответственностью "Изварино Фарма" (ООО "Изварино Фарма"), Россия (5003022562), ЛП-№(007305)-(РГ-RU)</t>
  </si>
  <si>
    <t>Трамадол</t>
  </si>
  <si>
    <t>Трамадол раствор для инъекций 50 мг/мл</t>
  </si>
  <si>
    <t>Трамадол, Трамадол, раствор для инъекций, 50 мг/мл, 2 мл - ампулы (5) - пачки картонные</t>
  </si>
  <si>
    <t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(7722059711), ЛП-№(009096)-(РГ-RU)</t>
  </si>
  <si>
    <t>* 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в сети «Интернет»: http://grls.rosminzdrav.ru/PriceLims.aspx на 15.07.2026 г.</t>
  </si>
  <si>
    <t>Этанол концентрат для приготовления раствора для наружного применения и приготовления 950 мг/мл 100 мл № 60</t>
  </si>
  <si>
    <t>Договор № 26Д00128/46 от 27.03.2026г.</t>
  </si>
  <si>
    <t>Этанол концентрат для приготовления раствора для наружного применения и приготовления 700 мг/мл 100 мл № 1</t>
  </si>
  <si>
    <t>Договор № 25Д01291/330 от 21.11.2025г.</t>
  </si>
  <si>
    <t>Бромдигидрохлорфенилбензодиазепин раствор для внутривенного и внутримышечного введения 1 мг/мл 1 мл № 10</t>
  </si>
  <si>
    <t>Договор № 25Д01074/249 от 23.09.2025г.</t>
  </si>
  <si>
    <t>Бромдигидрохлорфенилбензодиазепин таблетки 1 мг № 50</t>
  </si>
  <si>
    <t>По позиции № 5 Заказчиком лекарственный препарат Циклопентолат капли глазные 10 мг/мл за 12 месяцев, предшествующих месяцу расчета не закупался.</t>
  </si>
  <si>
    <t>Мифепристон таблетки 200 мг № 3</t>
  </si>
  <si>
    <t>Договор № 412 от 30.12.2025г.</t>
  </si>
  <si>
    <t>Долговор № 36-26/110 от 28.04.2026г.</t>
  </si>
  <si>
    <t>Мизопростол таблетки 0.2 мг № 4</t>
  </si>
  <si>
    <t>Трамадол раствор для инъекций 50 мг/мл 2 мл № 5</t>
  </si>
  <si>
    <t>Договор № 637 от 17.12.2025г.</t>
  </si>
  <si>
    <t>Цена за единицу</t>
  </si>
  <si>
    <t>Оптовая надбавка, %</t>
  </si>
  <si>
    <t>НДС, %</t>
  </si>
  <si>
    <t>Цена за ед.,с учетом опт. надбавки и НДС, руб.</t>
  </si>
  <si>
    <t>ЦД (руб.)</t>
  </si>
  <si>
    <t>Цена договора:</t>
  </si>
  <si>
    <t>В рамках Закупочной сессии № 200909326126100365 не было получено ни одного предложения по НМЦК, с указанными ценами единиц в закупочной сессии лекарственных препаратов, определенными в соответствии с пунктом 8 Порядка.
 На основании п. 12 Порядка при проведении следующей закупки Заказчиком устанавливается минимальное значение НМЦК, следующее после НМЦК, на участие в закупке по которой не было получено ни одного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</si>
</sst>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\ ##0.00"/>
    <numFmt numFmtId="165" formatCode="###\ 0\.00"/>
    <numFmt numFmtId="166" formatCode="0.0000"/>
    <numFmt numFmtId="167" formatCode="0.000"/>
    <numFmt numFmtId="168" formatCode="#,##0.000"/>
    <numFmt numFmtId="169" formatCode="#,##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Arial"/>
      <family val="2"/>
      <charset val="204"/>
    </font>
    <font>
      <b/>
      <sz val="13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164" fontId="5" fillId="0" borderId="0" xfId="0" applyNumberFormat="1" applyFont="1"/>
    <xf numFmtId="0" fontId="1" fillId="0" borderId="0" xfId="0" applyFont="1"/>
    <xf numFmtId="165" fontId="5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2" fillId="5" borderId="1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0" xfId="0" applyFont="1"/>
    <xf numFmtId="0" fontId="14" fillId="0" borderId="0" xfId="0" applyFont="1"/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9" fontId="4" fillId="3" borderId="1" xfId="0" applyNumberFormat="1" applyFont="1" applyFill="1" applyBorder="1" applyAlignment="1">
      <alignment horizontal="center" vertical="center" wrapText="1"/>
    </xf>
    <xf numFmtId="168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166" fontId="10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Fill="1"/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3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67627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8</xdr:col>
      <xdr:colOff>1476376</xdr:colOff>
      <xdr:row>2</xdr:row>
      <xdr:rowOff>942975</xdr:rowOff>
    </xdr:to>
    <xdr:pic>
      <xdr:nvPicPr>
        <xdr:cNvPr id="2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1104901"/>
          <a:ext cx="1009650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6"/>
  <sheetViews>
    <sheetView tabSelected="1" topLeftCell="A10" workbookViewId="0">
      <selection activeCell="D25" sqref="D25"/>
    </sheetView>
  </sheetViews>
  <sheetFormatPr defaultRowHeight="15" x14ac:dyDescent="0.25"/>
  <cols>
    <col min="1" max="1" width="5.85546875" style="6" customWidth="1"/>
    <col min="2" max="2" width="34.28515625" style="6" customWidth="1"/>
    <col min="3" max="3" width="13.7109375" style="6" customWidth="1"/>
    <col min="4" max="4" width="9.140625" style="6"/>
    <col min="5" max="5" width="19" style="6" customWidth="1"/>
    <col min="6" max="6" width="16.85546875" style="6" customWidth="1"/>
    <col min="7" max="7" width="10.7109375" style="6" customWidth="1"/>
    <col min="8" max="8" width="12.5703125" style="6" customWidth="1"/>
    <col min="9" max="9" width="16.140625" style="6" customWidth="1"/>
    <col min="10" max="16384" width="9.140625" style="6"/>
  </cols>
  <sheetData>
    <row r="1" spans="1:255" s="99" customFormat="1" ht="16.5" customHeight="1" x14ac:dyDescent="0.25">
      <c r="A1" s="96" t="s">
        <v>99</v>
      </c>
      <c r="B1" s="96"/>
      <c r="C1" s="96"/>
      <c r="D1" s="96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  <c r="HJ1" s="98"/>
      <c r="HK1" s="98"/>
      <c r="HL1" s="98"/>
      <c r="HM1" s="98"/>
      <c r="HN1" s="98"/>
      <c r="HO1" s="98"/>
      <c r="HP1" s="98"/>
      <c r="HQ1" s="98"/>
      <c r="HR1" s="98"/>
      <c r="HS1" s="98"/>
      <c r="HT1" s="98"/>
      <c r="HU1" s="98"/>
      <c r="HV1" s="98"/>
      <c r="HW1" s="98"/>
      <c r="HX1" s="98"/>
      <c r="HY1" s="98"/>
      <c r="HZ1" s="98"/>
      <c r="IA1" s="98"/>
      <c r="IB1" s="98"/>
      <c r="IC1" s="98"/>
      <c r="ID1" s="98"/>
      <c r="IE1" s="98"/>
      <c r="IF1" s="98"/>
      <c r="IG1" s="98"/>
      <c r="IH1" s="98"/>
      <c r="II1" s="98"/>
      <c r="IJ1" s="98"/>
      <c r="IK1" s="98"/>
      <c r="IL1" s="98"/>
      <c r="IM1" s="98"/>
      <c r="IN1" s="98"/>
      <c r="IO1" s="98"/>
      <c r="IP1" s="98"/>
      <c r="IQ1" s="98"/>
      <c r="IR1" s="98"/>
      <c r="IS1" s="98"/>
      <c r="IT1" s="98"/>
      <c r="IU1" s="98"/>
    </row>
    <row r="2" spans="1:255" s="99" customFormat="1" ht="91.5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7"/>
      <c r="K2" s="97"/>
      <c r="L2" s="97"/>
      <c r="M2" s="97"/>
      <c r="N2" s="97"/>
      <c r="O2" s="100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98"/>
      <c r="HJ2" s="98"/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  <c r="IU2" s="98"/>
    </row>
    <row r="3" spans="1:255" s="99" customFormat="1" ht="123.75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0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</row>
    <row r="4" spans="1:255" s="99" customFormat="1" ht="15.75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0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8"/>
      <c r="HT4" s="98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8"/>
    </row>
    <row r="5" spans="1:255" s="56" customFormat="1" ht="12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</row>
    <row r="6" spans="1:255" ht="48" x14ac:dyDescent="0.25">
      <c r="A6" s="53" t="s">
        <v>1</v>
      </c>
      <c r="B6" s="53" t="s">
        <v>13</v>
      </c>
      <c r="C6" s="53" t="s">
        <v>0</v>
      </c>
      <c r="D6" s="1" t="s">
        <v>14</v>
      </c>
      <c r="E6" s="53" t="s">
        <v>93</v>
      </c>
      <c r="F6" s="54" t="s">
        <v>94</v>
      </c>
      <c r="G6" s="54" t="s">
        <v>95</v>
      </c>
      <c r="H6" s="54" t="s">
        <v>96</v>
      </c>
      <c r="I6" s="54" t="s">
        <v>97</v>
      </c>
    </row>
    <row r="7" spans="1:255" ht="36.75" x14ac:dyDescent="0.25">
      <c r="A7" s="2">
        <v>1</v>
      </c>
      <c r="B7" s="2" t="s">
        <v>44</v>
      </c>
      <c r="C7" s="31" t="s">
        <v>19</v>
      </c>
      <c r="D7" s="12">
        <v>32000</v>
      </c>
      <c r="E7" s="51">
        <v>1.1426000000000001</v>
      </c>
      <c r="F7" s="52">
        <v>0.16</v>
      </c>
      <c r="G7" s="14">
        <v>0.1</v>
      </c>
      <c r="H7" s="50">
        <v>1.4579</v>
      </c>
      <c r="I7" s="13">
        <f t="shared" ref="I7:I14" si="0">H7*D7</f>
        <v>46652.799999999996</v>
      </c>
    </row>
    <row r="8" spans="1:255" ht="36.75" x14ac:dyDescent="0.25">
      <c r="A8" s="2">
        <v>2</v>
      </c>
      <c r="B8" s="2" t="s">
        <v>52</v>
      </c>
      <c r="C8" s="31" t="s">
        <v>19</v>
      </c>
      <c r="D8" s="12">
        <v>40000</v>
      </c>
      <c r="E8" s="49">
        <v>0.21429999999999999</v>
      </c>
      <c r="F8" s="14">
        <v>0.17</v>
      </c>
      <c r="G8" s="14">
        <v>0.1</v>
      </c>
      <c r="H8" s="50">
        <v>0.2757</v>
      </c>
      <c r="I8" s="13">
        <f t="shared" si="0"/>
        <v>11028</v>
      </c>
    </row>
    <row r="9" spans="1:255" ht="36.75" x14ac:dyDescent="0.25">
      <c r="A9" s="2">
        <v>3</v>
      </c>
      <c r="B9" s="2" t="s">
        <v>55</v>
      </c>
      <c r="C9" s="31" t="s">
        <v>19</v>
      </c>
      <c r="D9" s="1">
        <v>500</v>
      </c>
      <c r="E9" s="51">
        <v>16.687999999999999</v>
      </c>
      <c r="F9" s="14">
        <v>0.16</v>
      </c>
      <c r="G9" s="14">
        <v>0.1</v>
      </c>
      <c r="H9" s="50">
        <v>21.292999999999999</v>
      </c>
      <c r="I9" s="13">
        <f t="shared" si="0"/>
        <v>10646.5</v>
      </c>
    </row>
    <row r="10" spans="1:255" ht="36.75" x14ac:dyDescent="0.25">
      <c r="A10" s="2">
        <v>4</v>
      </c>
      <c r="B10" s="2" t="s">
        <v>60</v>
      </c>
      <c r="C10" s="31" t="s">
        <v>59</v>
      </c>
      <c r="D10" s="1">
        <v>1000</v>
      </c>
      <c r="E10" s="51">
        <v>5.6501999999999999</v>
      </c>
      <c r="F10" s="14">
        <v>0.16</v>
      </c>
      <c r="G10" s="14">
        <v>0.1</v>
      </c>
      <c r="H10" s="50">
        <v>7.2096</v>
      </c>
      <c r="I10" s="13">
        <f t="shared" si="0"/>
        <v>7209.6</v>
      </c>
    </row>
    <row r="11" spans="1:255" ht="36" x14ac:dyDescent="0.25">
      <c r="A11" s="11">
        <v>5</v>
      </c>
      <c r="B11" s="17" t="s">
        <v>64</v>
      </c>
      <c r="C11" s="31" t="s">
        <v>19</v>
      </c>
      <c r="D11" s="12">
        <v>100</v>
      </c>
      <c r="E11" s="49">
        <v>118.1818</v>
      </c>
      <c r="F11" s="14">
        <v>0</v>
      </c>
      <c r="G11" s="14">
        <v>0.1</v>
      </c>
      <c r="H11" s="50">
        <v>130</v>
      </c>
      <c r="I11" s="13">
        <f t="shared" si="0"/>
        <v>13000</v>
      </c>
    </row>
    <row r="12" spans="1:255" ht="24" x14ac:dyDescent="0.25">
      <c r="A12" s="31">
        <v>6</v>
      </c>
      <c r="B12" s="31" t="s">
        <v>67</v>
      </c>
      <c r="C12" s="31" t="s">
        <v>59</v>
      </c>
      <c r="D12" s="12">
        <v>30</v>
      </c>
      <c r="E12" s="51">
        <v>833.33330000000001</v>
      </c>
      <c r="F12" s="14">
        <v>0</v>
      </c>
      <c r="G12" s="14">
        <v>0.1</v>
      </c>
      <c r="H12" s="50">
        <v>916.66660000000002</v>
      </c>
      <c r="I12" s="13">
        <f t="shared" si="0"/>
        <v>27499.998</v>
      </c>
    </row>
    <row r="13" spans="1:255" ht="24" x14ac:dyDescent="0.25">
      <c r="A13" s="31">
        <v>7</v>
      </c>
      <c r="B13" s="31" t="s">
        <v>71</v>
      </c>
      <c r="C13" s="31" t="s">
        <v>59</v>
      </c>
      <c r="D13" s="12">
        <v>28</v>
      </c>
      <c r="E13" s="28">
        <v>41.91</v>
      </c>
      <c r="F13" s="14">
        <v>0.16</v>
      </c>
      <c r="G13" s="14">
        <v>0.1</v>
      </c>
      <c r="H13" s="50">
        <v>53.417499999999997</v>
      </c>
      <c r="I13" s="13">
        <f t="shared" si="0"/>
        <v>1495.6899999999998</v>
      </c>
    </row>
    <row r="14" spans="1:255" ht="36" x14ac:dyDescent="0.25">
      <c r="A14" s="31">
        <v>8</v>
      </c>
      <c r="B14" s="31" t="s">
        <v>75</v>
      </c>
      <c r="C14" s="31" t="s">
        <v>19</v>
      </c>
      <c r="D14" s="12">
        <v>1000</v>
      </c>
      <c r="E14" s="49">
        <v>7.2729999999999997</v>
      </c>
      <c r="F14" s="14">
        <v>0.17</v>
      </c>
      <c r="G14" s="14">
        <v>0.1</v>
      </c>
      <c r="H14" s="50">
        <v>9.359</v>
      </c>
      <c r="I14" s="13">
        <f t="shared" si="0"/>
        <v>9359</v>
      </c>
    </row>
    <row r="15" spans="1:255" x14ac:dyDescent="0.25">
      <c r="A15" s="58" t="s">
        <v>98</v>
      </c>
      <c r="B15" s="58"/>
      <c r="C15" s="58"/>
      <c r="D15" s="58"/>
      <c r="E15" s="58"/>
      <c r="F15" s="58"/>
      <c r="G15" s="58"/>
      <c r="H15" s="58"/>
      <c r="I15" s="8">
        <f>SUM(I7:I14)</f>
        <v>126891.58799999999</v>
      </c>
    </row>
    <row r="17" spans="2:8" x14ac:dyDescent="0.25">
      <c r="B17" s="9" t="s">
        <v>17</v>
      </c>
      <c r="C17" s="9"/>
      <c r="D17" s="10">
        <v>46223</v>
      </c>
    </row>
    <row r="18" spans="2:8" hidden="1" x14ac:dyDescent="0.25">
      <c r="B18" s="9"/>
      <c r="C18" s="9"/>
      <c r="D18" s="10"/>
    </row>
    <row r="19" spans="2:8" s="9" customFormat="1" ht="12" hidden="1" x14ac:dyDescent="0.2">
      <c r="D19" s="10"/>
    </row>
    <row r="20" spans="2:8" s="9" customFormat="1" ht="12" x14ac:dyDescent="0.2">
      <c r="B20" s="59" t="s">
        <v>33</v>
      </c>
      <c r="C20" s="60"/>
      <c r="D20" s="60"/>
    </row>
    <row r="21" spans="2:8" s="9" customFormat="1" ht="12" x14ac:dyDescent="0.2">
      <c r="B21" s="60"/>
      <c r="C21" s="60"/>
      <c r="D21" s="60"/>
    </row>
    <row r="22" spans="2:8" s="9" customFormat="1" ht="12" x14ac:dyDescent="0.2">
      <c r="B22" s="60"/>
      <c r="C22" s="60"/>
      <c r="D22" s="60"/>
    </row>
    <row r="26" spans="2:8" x14ac:dyDescent="0.25">
      <c r="F26" s="6" t="s">
        <v>16</v>
      </c>
      <c r="H26" s="6" t="s">
        <v>15</v>
      </c>
    </row>
  </sheetData>
  <mergeCells count="4">
    <mergeCell ref="A15:H15"/>
    <mergeCell ref="B20:D22"/>
    <mergeCell ref="A3:N4"/>
    <mergeCell ref="A1:I2"/>
  </mergeCells>
  <pageMargins left="0.39370078740157483" right="0.39370078740157483" top="0.39370078740157483" bottom="0.3937007874015748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75" zoomScaleNormal="75" workbookViewId="0">
      <selection activeCell="G20" sqref="G20"/>
    </sheetView>
  </sheetViews>
  <sheetFormatPr defaultRowHeight="15" x14ac:dyDescent="0.25"/>
  <cols>
    <col min="1" max="1" width="6.7109375" style="6" customWidth="1"/>
    <col min="2" max="2" width="57.42578125" style="6" customWidth="1"/>
    <col min="3" max="3" width="42.28515625" style="6" customWidth="1"/>
    <col min="4" max="4" width="24" style="6" customWidth="1"/>
    <col min="5" max="5" width="18.5703125" style="6" customWidth="1"/>
    <col min="6" max="6" width="15.85546875" style="6" customWidth="1"/>
    <col min="7" max="7" width="26.85546875" style="6" customWidth="1"/>
    <col min="8" max="8" width="14.28515625" style="6" customWidth="1"/>
    <col min="9" max="16384" width="9.140625" style="6"/>
  </cols>
  <sheetData>
    <row r="1" spans="1:8" x14ac:dyDescent="0.25">
      <c r="A1" s="75" t="s">
        <v>2</v>
      </c>
      <c r="B1" s="75"/>
      <c r="C1" s="75"/>
      <c r="D1" s="75"/>
      <c r="E1" s="75"/>
      <c r="F1" s="75"/>
      <c r="G1" s="75"/>
      <c r="H1" s="75"/>
    </row>
    <row r="2" spans="1:8" x14ac:dyDescent="0.25">
      <c r="A2" s="3" t="s">
        <v>3</v>
      </c>
      <c r="B2" s="4"/>
      <c r="C2" s="3"/>
      <c r="D2" s="3"/>
      <c r="E2" s="3"/>
      <c r="F2" s="3"/>
      <c r="G2" s="3"/>
      <c r="H2" s="5"/>
    </row>
    <row r="3" spans="1:8" ht="105" customHeight="1" x14ac:dyDescent="0.25">
      <c r="A3" s="76" t="s">
        <v>1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6" t="s">
        <v>10</v>
      </c>
    </row>
    <row r="4" spans="1:8" x14ac:dyDescent="0.25">
      <c r="A4" s="76"/>
      <c r="B4" s="76"/>
      <c r="C4" s="76"/>
      <c r="D4" s="76"/>
      <c r="E4" s="76"/>
      <c r="F4" s="76"/>
      <c r="G4" s="76"/>
      <c r="H4" s="76"/>
    </row>
    <row r="5" spans="1:8" ht="24" x14ac:dyDescent="0.25">
      <c r="A5" s="72" t="s">
        <v>18</v>
      </c>
      <c r="B5" s="31" t="s">
        <v>44</v>
      </c>
      <c r="C5" s="7" t="s">
        <v>45</v>
      </c>
      <c r="D5" s="7" t="s">
        <v>20</v>
      </c>
      <c r="E5" s="15">
        <v>114.26</v>
      </c>
      <c r="F5" s="16">
        <v>100</v>
      </c>
      <c r="G5" s="38">
        <v>1.1426000000000001</v>
      </c>
      <c r="H5" s="73">
        <v>1.1426000000000001</v>
      </c>
    </row>
    <row r="6" spans="1:8" ht="24" x14ac:dyDescent="0.25">
      <c r="A6" s="72" t="s">
        <v>11</v>
      </c>
      <c r="B6" s="31" t="s">
        <v>44</v>
      </c>
      <c r="C6" s="7" t="s">
        <v>45</v>
      </c>
      <c r="D6" s="7" t="s">
        <v>50</v>
      </c>
      <c r="E6" s="15">
        <v>131</v>
      </c>
      <c r="F6" s="16">
        <v>100</v>
      </c>
      <c r="G6" s="18">
        <v>1.31</v>
      </c>
      <c r="H6" s="73"/>
    </row>
    <row r="7" spans="1:8" ht="24" x14ac:dyDescent="0.25">
      <c r="A7" s="72" t="s">
        <v>11</v>
      </c>
      <c r="B7" s="31" t="s">
        <v>44</v>
      </c>
      <c r="C7" s="7" t="s">
        <v>45</v>
      </c>
      <c r="D7" s="7" t="s">
        <v>51</v>
      </c>
      <c r="E7" s="15">
        <v>130.82</v>
      </c>
      <c r="F7" s="16">
        <v>100</v>
      </c>
      <c r="G7" s="38">
        <v>1.3082</v>
      </c>
      <c r="H7" s="73"/>
    </row>
    <row r="8" spans="1:8" ht="24" x14ac:dyDescent="0.25">
      <c r="A8" s="72" t="s">
        <v>48</v>
      </c>
      <c r="B8" s="31" t="s">
        <v>52</v>
      </c>
      <c r="C8" s="7" t="s">
        <v>45</v>
      </c>
      <c r="D8" s="7" t="s">
        <v>20</v>
      </c>
      <c r="E8" s="15">
        <v>21.43</v>
      </c>
      <c r="F8" s="16">
        <v>100</v>
      </c>
      <c r="G8" s="38">
        <v>0.21429999999999999</v>
      </c>
      <c r="H8" s="73">
        <v>0.21429999999999999</v>
      </c>
    </row>
    <row r="9" spans="1:8" ht="24" x14ac:dyDescent="0.25">
      <c r="A9" s="72" t="s">
        <v>11</v>
      </c>
      <c r="B9" s="31" t="s">
        <v>52</v>
      </c>
      <c r="C9" s="7" t="s">
        <v>45</v>
      </c>
      <c r="D9" s="7" t="s">
        <v>50</v>
      </c>
      <c r="E9" s="15">
        <v>22</v>
      </c>
      <c r="F9" s="16">
        <v>100</v>
      </c>
      <c r="G9" s="18">
        <v>0.22</v>
      </c>
      <c r="H9" s="73"/>
    </row>
    <row r="10" spans="1:8" ht="24" x14ac:dyDescent="0.25">
      <c r="A10" s="72" t="s">
        <v>11</v>
      </c>
      <c r="B10" s="31" t="s">
        <v>52</v>
      </c>
      <c r="C10" s="7" t="s">
        <v>45</v>
      </c>
      <c r="D10" s="7" t="s">
        <v>51</v>
      </c>
      <c r="E10" s="15">
        <v>23</v>
      </c>
      <c r="F10" s="16">
        <v>100</v>
      </c>
      <c r="G10" s="18">
        <v>0.23</v>
      </c>
      <c r="H10" s="73"/>
    </row>
    <row r="11" spans="1:8" ht="24" x14ac:dyDescent="0.25">
      <c r="A11" s="72" t="s">
        <v>49</v>
      </c>
      <c r="B11" s="31" t="s">
        <v>55</v>
      </c>
      <c r="C11" s="7" t="s">
        <v>56</v>
      </c>
      <c r="D11" s="7" t="s">
        <v>20</v>
      </c>
      <c r="E11" s="15">
        <v>166.88</v>
      </c>
      <c r="F11" s="16">
        <v>10</v>
      </c>
      <c r="G11" s="37">
        <v>16.687999999999999</v>
      </c>
      <c r="H11" s="74">
        <v>16.687999999999999</v>
      </c>
    </row>
    <row r="12" spans="1:8" ht="24" x14ac:dyDescent="0.25">
      <c r="A12" s="72" t="s">
        <v>11</v>
      </c>
      <c r="B12" s="31" t="s">
        <v>55</v>
      </c>
      <c r="C12" s="7" t="s">
        <v>56</v>
      </c>
      <c r="D12" s="7" t="s">
        <v>50</v>
      </c>
      <c r="E12" s="15">
        <v>178.34</v>
      </c>
      <c r="F12" s="16">
        <v>10</v>
      </c>
      <c r="G12" s="37">
        <v>17.834</v>
      </c>
      <c r="H12" s="74"/>
    </row>
    <row r="13" spans="1:8" ht="24" x14ac:dyDescent="0.25">
      <c r="A13" s="72" t="s">
        <v>11</v>
      </c>
      <c r="B13" s="31" t="s">
        <v>55</v>
      </c>
      <c r="C13" s="40" t="s">
        <v>61</v>
      </c>
      <c r="D13" s="7" t="s">
        <v>51</v>
      </c>
      <c r="E13" s="15">
        <v>166.88</v>
      </c>
      <c r="F13" s="16">
        <v>10</v>
      </c>
      <c r="G13" s="37">
        <v>16.687999999999999</v>
      </c>
      <c r="H13" s="74"/>
    </row>
    <row r="14" spans="1:8" ht="24" x14ac:dyDescent="0.25">
      <c r="A14" s="63">
        <v>4</v>
      </c>
      <c r="B14" s="31" t="s">
        <v>60</v>
      </c>
      <c r="C14" s="40" t="s">
        <v>61</v>
      </c>
      <c r="D14" s="7" t="s">
        <v>20</v>
      </c>
      <c r="E14" s="40">
        <v>282.51</v>
      </c>
      <c r="F14" s="40">
        <v>50</v>
      </c>
      <c r="G14" s="40">
        <v>5.6501999999999999</v>
      </c>
      <c r="H14" s="66">
        <v>5.6501999999999999</v>
      </c>
    </row>
    <row r="15" spans="1:8" ht="24" x14ac:dyDescent="0.25">
      <c r="A15" s="64"/>
      <c r="B15" s="31" t="s">
        <v>60</v>
      </c>
      <c r="C15" s="40" t="s">
        <v>61</v>
      </c>
      <c r="D15" s="7" t="s">
        <v>50</v>
      </c>
      <c r="E15" s="40">
        <v>282.51</v>
      </c>
      <c r="F15" s="40">
        <v>50</v>
      </c>
      <c r="G15" s="40">
        <v>5.6501999999999999</v>
      </c>
      <c r="H15" s="67"/>
    </row>
    <row r="16" spans="1:8" ht="24" x14ac:dyDescent="0.25">
      <c r="A16" s="65"/>
      <c r="B16" s="31" t="s">
        <v>60</v>
      </c>
      <c r="C16" s="40" t="s">
        <v>61</v>
      </c>
      <c r="D16" s="7" t="s">
        <v>51</v>
      </c>
      <c r="E16" s="40">
        <v>282.51</v>
      </c>
      <c r="F16" s="40">
        <v>50</v>
      </c>
      <c r="G16" s="40">
        <v>5.6501999999999999</v>
      </c>
      <c r="H16" s="68"/>
    </row>
    <row r="17" spans="1:8" x14ac:dyDescent="0.25">
      <c r="A17" s="63">
        <v>5</v>
      </c>
      <c r="B17" s="31" t="s">
        <v>64</v>
      </c>
      <c r="C17" s="40" t="s">
        <v>65</v>
      </c>
      <c r="D17" s="7" t="s">
        <v>20</v>
      </c>
      <c r="E17" s="40">
        <v>590.90909999999997</v>
      </c>
      <c r="F17" s="40">
        <v>5</v>
      </c>
      <c r="G17" s="40">
        <v>118.1818</v>
      </c>
      <c r="H17" s="66">
        <v>118.1818</v>
      </c>
    </row>
    <row r="18" spans="1:8" x14ac:dyDescent="0.25">
      <c r="A18" s="64"/>
      <c r="B18" s="31" t="s">
        <v>64</v>
      </c>
      <c r="C18" s="40" t="s">
        <v>65</v>
      </c>
      <c r="D18" s="7" t="s">
        <v>50</v>
      </c>
      <c r="E18" s="40">
        <v>590.90909999999997</v>
      </c>
      <c r="F18" s="40">
        <v>5</v>
      </c>
      <c r="G18" s="40">
        <v>118.1818</v>
      </c>
      <c r="H18" s="67"/>
    </row>
    <row r="19" spans="1:8" x14ac:dyDescent="0.25">
      <c r="A19" s="65"/>
      <c r="B19" s="31" t="s">
        <v>64</v>
      </c>
      <c r="C19" s="40" t="s">
        <v>65</v>
      </c>
      <c r="D19" s="7" t="s">
        <v>51</v>
      </c>
      <c r="E19" s="40">
        <v>590.90909999999997</v>
      </c>
      <c r="F19" s="40">
        <v>5</v>
      </c>
      <c r="G19" s="40">
        <v>118.1818</v>
      </c>
      <c r="H19" s="68"/>
    </row>
    <row r="20" spans="1:8" x14ac:dyDescent="0.25">
      <c r="A20" s="63">
        <v>6</v>
      </c>
      <c r="B20" s="40" t="s">
        <v>67</v>
      </c>
      <c r="C20" s="40" t="s">
        <v>69</v>
      </c>
      <c r="D20" s="7" t="s">
        <v>20</v>
      </c>
      <c r="E20" s="42">
        <v>2500</v>
      </c>
      <c r="F20" s="40">
        <v>3</v>
      </c>
      <c r="G20" s="41">
        <v>833.33330000000001</v>
      </c>
      <c r="H20" s="69">
        <v>833.33330000000001</v>
      </c>
    </row>
    <row r="21" spans="1:8" x14ac:dyDescent="0.25">
      <c r="A21" s="64"/>
      <c r="B21" s="40" t="s">
        <v>67</v>
      </c>
      <c r="C21" s="40" t="s">
        <v>69</v>
      </c>
      <c r="D21" s="7" t="s">
        <v>50</v>
      </c>
      <c r="E21" s="42">
        <v>2810</v>
      </c>
      <c r="F21" s="40">
        <v>3</v>
      </c>
      <c r="G21" s="41">
        <v>936.66669999999999</v>
      </c>
      <c r="H21" s="70"/>
    </row>
    <row r="22" spans="1:8" x14ac:dyDescent="0.25">
      <c r="A22" s="65"/>
      <c r="B22" s="40" t="s">
        <v>67</v>
      </c>
      <c r="C22" s="40" t="s">
        <v>69</v>
      </c>
      <c r="D22" s="7" t="s">
        <v>51</v>
      </c>
      <c r="E22" s="42">
        <v>2800</v>
      </c>
      <c r="F22" s="40">
        <v>3</v>
      </c>
      <c r="G22" s="41">
        <v>933.33330000000001</v>
      </c>
      <c r="H22" s="71"/>
    </row>
    <row r="23" spans="1:8" x14ac:dyDescent="0.25">
      <c r="A23" s="63">
        <v>7</v>
      </c>
      <c r="B23" s="31" t="s">
        <v>71</v>
      </c>
      <c r="C23" s="40" t="s">
        <v>70</v>
      </c>
      <c r="D23" s="7" t="s">
        <v>20</v>
      </c>
      <c r="E23" s="42">
        <v>167.64</v>
      </c>
      <c r="F23" s="40">
        <v>4</v>
      </c>
      <c r="G23" s="40">
        <v>41.91</v>
      </c>
      <c r="H23" s="66">
        <v>41.91</v>
      </c>
    </row>
    <row r="24" spans="1:8" x14ac:dyDescent="0.25">
      <c r="A24" s="64"/>
      <c r="B24" s="31" t="s">
        <v>71</v>
      </c>
      <c r="C24" s="40" t="s">
        <v>70</v>
      </c>
      <c r="D24" s="7" t="s">
        <v>50</v>
      </c>
      <c r="E24" s="42">
        <v>174.42</v>
      </c>
      <c r="F24" s="40">
        <v>4</v>
      </c>
      <c r="G24" s="40">
        <v>43.604999999999997</v>
      </c>
      <c r="H24" s="67"/>
    </row>
    <row r="25" spans="1:8" x14ac:dyDescent="0.25">
      <c r="A25" s="65"/>
      <c r="B25" s="31" t="s">
        <v>71</v>
      </c>
      <c r="C25" s="40" t="s">
        <v>70</v>
      </c>
      <c r="D25" s="7" t="s">
        <v>51</v>
      </c>
      <c r="E25" s="42">
        <v>174.42</v>
      </c>
      <c r="F25" s="40">
        <v>4</v>
      </c>
      <c r="G25" s="40">
        <v>43.604999999999997</v>
      </c>
      <c r="H25" s="68"/>
    </row>
    <row r="26" spans="1:8" x14ac:dyDescent="0.25">
      <c r="A26" s="63">
        <v>8</v>
      </c>
      <c r="B26" s="31" t="s">
        <v>75</v>
      </c>
      <c r="C26" s="40" t="s">
        <v>74</v>
      </c>
      <c r="D26" s="7" t="s">
        <v>20</v>
      </c>
      <c r="E26" s="42">
        <v>72.73</v>
      </c>
      <c r="F26" s="40">
        <v>10</v>
      </c>
      <c r="G26" s="40">
        <v>7.2729999999999997</v>
      </c>
      <c r="H26" s="66">
        <v>7.2729999999999997</v>
      </c>
    </row>
    <row r="27" spans="1:8" x14ac:dyDescent="0.25">
      <c r="A27" s="64"/>
      <c r="B27" s="31" t="s">
        <v>75</v>
      </c>
      <c r="C27" s="40" t="s">
        <v>74</v>
      </c>
      <c r="D27" s="7" t="s">
        <v>50</v>
      </c>
      <c r="E27" s="42">
        <v>115.6</v>
      </c>
      <c r="F27" s="40">
        <v>10</v>
      </c>
      <c r="G27" s="40">
        <v>11.56</v>
      </c>
      <c r="H27" s="67"/>
    </row>
    <row r="28" spans="1:8" x14ac:dyDescent="0.25">
      <c r="A28" s="65"/>
      <c r="B28" s="31" t="s">
        <v>75</v>
      </c>
      <c r="C28" s="40" t="s">
        <v>74</v>
      </c>
      <c r="D28" s="7" t="s">
        <v>51</v>
      </c>
      <c r="E28" s="42">
        <v>97.47</v>
      </c>
      <c r="F28" s="40">
        <v>10</v>
      </c>
      <c r="G28" s="40">
        <v>9.7469999999999999</v>
      </c>
      <c r="H28" s="68"/>
    </row>
  </sheetData>
  <mergeCells count="25">
    <mergeCell ref="A5:A7"/>
    <mergeCell ref="H5:H7"/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A8:A10"/>
    <mergeCell ref="H8:H10"/>
    <mergeCell ref="A11:A13"/>
    <mergeCell ref="H11:H13"/>
    <mergeCell ref="H14:H16"/>
    <mergeCell ref="A14:A16"/>
    <mergeCell ref="A17:A19"/>
    <mergeCell ref="A20:A22"/>
    <mergeCell ref="A23:A25"/>
    <mergeCell ref="A26:A28"/>
    <mergeCell ref="H17:H19"/>
    <mergeCell ref="H20:H22"/>
    <mergeCell ref="H23:H25"/>
    <mergeCell ref="H26:H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5" workbookViewId="0">
      <selection activeCell="G12" sqref="G12"/>
    </sheetView>
  </sheetViews>
  <sheetFormatPr defaultRowHeight="12" x14ac:dyDescent="0.2"/>
  <cols>
    <col min="1" max="1" width="5.140625" style="9" customWidth="1"/>
    <col min="2" max="2" width="37.42578125" style="9" customWidth="1"/>
    <col min="3" max="3" width="24" style="9" customWidth="1"/>
    <col min="4" max="4" width="18" style="9" customWidth="1"/>
    <col min="5" max="5" width="9.140625" style="9"/>
    <col min="6" max="6" width="13.7109375" style="9" customWidth="1"/>
    <col min="7" max="7" width="12.7109375" style="9" customWidth="1"/>
    <col min="8" max="8" width="11.5703125" style="9" customWidth="1"/>
    <col min="9" max="9" width="13.85546875" style="9" customWidth="1"/>
    <col min="10" max="16384" width="9.140625" style="9"/>
  </cols>
  <sheetData>
    <row r="1" spans="1:9" x14ac:dyDescent="0.2">
      <c r="A1" s="78" t="s">
        <v>12</v>
      </c>
      <c r="B1" s="78"/>
      <c r="C1" s="78"/>
      <c r="D1" s="78"/>
      <c r="E1" s="78"/>
      <c r="F1" s="78"/>
      <c r="G1" s="78"/>
      <c r="H1" s="78"/>
      <c r="I1" s="78"/>
    </row>
    <row r="2" spans="1:9" ht="57.75" customHeight="1" x14ac:dyDescent="0.2">
      <c r="A2" s="59" t="s">
        <v>78</v>
      </c>
      <c r="B2" s="59"/>
      <c r="C2" s="59"/>
      <c r="D2" s="59"/>
      <c r="E2" s="59"/>
      <c r="F2" s="59"/>
      <c r="G2" s="59"/>
      <c r="H2" s="59"/>
      <c r="I2" s="59"/>
    </row>
    <row r="4" spans="1:9" ht="32.25" customHeight="1" x14ac:dyDescent="0.2">
      <c r="A4" s="79" t="s">
        <v>21</v>
      </c>
      <c r="B4" s="80" t="s">
        <v>22</v>
      </c>
      <c r="C4" s="79" t="s">
        <v>23</v>
      </c>
      <c r="D4" s="79" t="s">
        <v>24</v>
      </c>
      <c r="E4" s="81" t="s">
        <v>0</v>
      </c>
      <c r="F4" s="79" t="s">
        <v>25</v>
      </c>
      <c r="G4" s="19" t="s">
        <v>26</v>
      </c>
      <c r="H4" s="20" t="s">
        <v>27</v>
      </c>
      <c r="I4" s="31" t="s">
        <v>28</v>
      </c>
    </row>
    <row r="5" spans="1:9" ht="26.25" customHeight="1" x14ac:dyDescent="0.2">
      <c r="A5" s="79"/>
      <c r="B5" s="80"/>
      <c r="C5" s="79"/>
      <c r="D5" s="79"/>
      <c r="E5" s="81"/>
      <c r="F5" s="79"/>
      <c r="G5" s="1" t="s">
        <v>29</v>
      </c>
      <c r="H5" s="20" t="s">
        <v>30</v>
      </c>
      <c r="I5" s="31" t="s">
        <v>31</v>
      </c>
    </row>
    <row r="6" spans="1:9" x14ac:dyDescent="0.2">
      <c r="A6" s="21">
        <v>1</v>
      </c>
      <c r="B6" s="21">
        <v>2</v>
      </c>
      <c r="C6" s="21">
        <v>3</v>
      </c>
      <c r="D6" s="21">
        <v>4</v>
      </c>
      <c r="E6" s="2">
        <v>5</v>
      </c>
      <c r="F6" s="2">
        <v>6</v>
      </c>
      <c r="G6" s="22">
        <v>7</v>
      </c>
      <c r="H6" s="23">
        <v>8</v>
      </c>
      <c r="I6" s="24">
        <v>9</v>
      </c>
    </row>
    <row r="7" spans="1:9" ht="60" x14ac:dyDescent="0.2">
      <c r="A7" s="30" t="s">
        <v>32</v>
      </c>
      <c r="B7" s="30" t="s">
        <v>46</v>
      </c>
      <c r="C7" s="30" t="s">
        <v>47</v>
      </c>
      <c r="D7" s="25">
        <v>130.82</v>
      </c>
      <c r="E7" s="26" t="s">
        <v>19</v>
      </c>
      <c r="F7" s="31">
        <v>100</v>
      </c>
      <c r="G7" s="39">
        <v>1.3082</v>
      </c>
      <c r="H7" s="27">
        <v>32000</v>
      </c>
      <c r="I7" s="28">
        <f>G7*H7</f>
        <v>41862.400000000001</v>
      </c>
    </row>
    <row r="8" spans="1:9" ht="144" x14ac:dyDescent="0.2">
      <c r="A8" s="36">
        <v>2</v>
      </c>
      <c r="B8" s="31" t="s">
        <v>53</v>
      </c>
      <c r="C8" s="31" t="s">
        <v>54</v>
      </c>
      <c r="D8" s="28">
        <v>68.5</v>
      </c>
      <c r="E8" s="26" t="s">
        <v>19</v>
      </c>
      <c r="F8" s="31">
        <v>100</v>
      </c>
      <c r="G8" s="31">
        <v>0.68500000000000005</v>
      </c>
      <c r="H8" s="31">
        <v>40000</v>
      </c>
      <c r="I8" s="28">
        <f>G8*H8</f>
        <v>27400.000000000004</v>
      </c>
    </row>
    <row r="9" spans="1:9" ht="72" x14ac:dyDescent="0.2">
      <c r="A9" s="36">
        <v>3</v>
      </c>
      <c r="B9" s="31" t="s">
        <v>57</v>
      </c>
      <c r="C9" s="31" t="s">
        <v>58</v>
      </c>
      <c r="D9" s="31">
        <v>166.88</v>
      </c>
      <c r="E9" s="26" t="s">
        <v>19</v>
      </c>
      <c r="F9" s="31">
        <v>100</v>
      </c>
      <c r="G9" s="31">
        <v>16.687999999999999</v>
      </c>
      <c r="H9" s="31">
        <v>500</v>
      </c>
      <c r="I9" s="28">
        <f t="shared" ref="I9:I12" si="0">G9*H9</f>
        <v>8344</v>
      </c>
    </row>
    <row r="10" spans="1:9" ht="72" x14ac:dyDescent="0.2">
      <c r="A10" s="36">
        <v>4</v>
      </c>
      <c r="B10" s="31" t="s">
        <v>62</v>
      </c>
      <c r="C10" s="31" t="s">
        <v>63</v>
      </c>
      <c r="D10" s="31">
        <v>282.51</v>
      </c>
      <c r="E10" s="31" t="s">
        <v>59</v>
      </c>
      <c r="F10" s="31">
        <v>50</v>
      </c>
      <c r="G10" s="31">
        <v>5.6501999999999999</v>
      </c>
      <c r="H10" s="31">
        <v>1000</v>
      </c>
      <c r="I10" s="28">
        <f t="shared" si="0"/>
        <v>5650.2</v>
      </c>
    </row>
    <row r="11" spans="1:9" ht="72" x14ac:dyDescent="0.2">
      <c r="A11" s="36">
        <v>7</v>
      </c>
      <c r="B11" s="31" t="s">
        <v>72</v>
      </c>
      <c r="C11" s="31" t="s">
        <v>73</v>
      </c>
      <c r="D11" s="31">
        <v>174.42</v>
      </c>
      <c r="E11" s="31" t="s">
        <v>59</v>
      </c>
      <c r="F11" s="31">
        <v>4</v>
      </c>
      <c r="G11" s="31">
        <v>43.604999999999997</v>
      </c>
      <c r="H11" s="31">
        <v>28</v>
      </c>
      <c r="I11" s="28">
        <f t="shared" si="0"/>
        <v>1220.9399999999998</v>
      </c>
    </row>
    <row r="12" spans="1:9" ht="120" x14ac:dyDescent="0.2">
      <c r="A12" s="36">
        <v>8</v>
      </c>
      <c r="B12" s="31" t="s">
        <v>76</v>
      </c>
      <c r="C12" s="31" t="s">
        <v>77</v>
      </c>
      <c r="D12" s="31">
        <v>72.73</v>
      </c>
      <c r="E12" s="26" t="s">
        <v>19</v>
      </c>
      <c r="F12" s="31">
        <v>10</v>
      </c>
      <c r="G12" s="31">
        <v>7.2729999999999997</v>
      </c>
      <c r="H12" s="31">
        <v>1000</v>
      </c>
      <c r="I12" s="28">
        <f t="shared" si="0"/>
        <v>7273</v>
      </c>
    </row>
    <row r="13" spans="1:9" x14ac:dyDescent="0.2">
      <c r="A13" s="29"/>
      <c r="B13" s="29"/>
      <c r="C13" s="29"/>
      <c r="D13" s="29"/>
      <c r="E13" s="29"/>
      <c r="F13" s="29"/>
      <c r="G13" s="29"/>
      <c r="H13" s="29"/>
      <c r="I13" s="29"/>
    </row>
    <row r="15" spans="1:9" ht="23.25" customHeight="1" x14ac:dyDescent="0.2">
      <c r="A15" s="77" t="s">
        <v>66</v>
      </c>
      <c r="B15" s="77"/>
      <c r="C15" s="77"/>
      <c r="D15" s="77"/>
      <c r="E15" s="77"/>
      <c r="F15" s="77"/>
      <c r="G15" s="77"/>
      <c r="H15" s="77"/>
      <c r="I15" s="77"/>
    </row>
    <row r="16" spans="1:9" x14ac:dyDescent="0.2">
      <c r="A16" s="77" t="s">
        <v>68</v>
      </c>
      <c r="B16" s="77"/>
      <c r="C16" s="77"/>
      <c r="D16" s="77"/>
      <c r="E16" s="77"/>
      <c r="F16" s="77"/>
      <c r="G16" s="77"/>
      <c r="H16" s="77"/>
      <c r="I16" s="77"/>
    </row>
  </sheetData>
  <mergeCells count="10">
    <mergeCell ref="A15:I15"/>
    <mergeCell ref="A16:I16"/>
    <mergeCell ref="A2:I2"/>
    <mergeCell ref="A1:I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4" workbookViewId="0">
      <selection activeCell="H18" sqref="H18"/>
    </sheetView>
  </sheetViews>
  <sheetFormatPr defaultRowHeight="15" x14ac:dyDescent="0.25"/>
  <cols>
    <col min="1" max="1" width="9.140625" style="6"/>
    <col min="2" max="2" width="36.42578125" style="6" customWidth="1"/>
    <col min="3" max="3" width="13.85546875" style="6" customWidth="1"/>
    <col min="4" max="4" width="14.5703125" style="6" customWidth="1"/>
    <col min="5" max="5" width="13.28515625" style="6" customWidth="1"/>
    <col min="6" max="7" width="16.42578125" style="6" customWidth="1"/>
    <col min="8" max="8" width="9.140625" style="6"/>
    <col min="9" max="9" width="22.7109375" style="6" customWidth="1"/>
    <col min="10" max="16384" width="9.140625" style="6"/>
  </cols>
  <sheetData>
    <row r="1" spans="1:9" s="9" customFormat="1" ht="12" x14ac:dyDescent="0.2">
      <c r="A1" s="61" t="s">
        <v>43</v>
      </c>
      <c r="B1" s="61"/>
      <c r="C1" s="61"/>
      <c r="D1" s="61"/>
      <c r="E1" s="61"/>
      <c r="F1" s="61"/>
      <c r="G1" s="61"/>
      <c r="H1" s="61"/>
      <c r="I1" s="61"/>
    </row>
    <row r="2" spans="1:9" ht="75" customHeight="1" x14ac:dyDescent="0.25">
      <c r="A2" s="62" t="s">
        <v>42</v>
      </c>
      <c r="B2" s="62"/>
      <c r="C2" s="62"/>
      <c r="D2" s="62"/>
      <c r="E2" s="62"/>
      <c r="F2" s="62"/>
      <c r="G2" s="62"/>
      <c r="H2" s="62"/>
      <c r="I2" s="62"/>
    </row>
    <row r="3" spans="1:9" ht="103.5" customHeigh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ht="48" customHeight="1" x14ac:dyDescent="0.25">
      <c r="A4" s="81" t="s">
        <v>1</v>
      </c>
      <c r="B4" s="81" t="s">
        <v>34</v>
      </c>
      <c r="C4" s="81" t="s">
        <v>0</v>
      </c>
      <c r="D4" s="95" t="s">
        <v>35</v>
      </c>
      <c r="E4" s="95"/>
      <c r="F4" s="81" t="s">
        <v>36</v>
      </c>
      <c r="G4" s="92" t="s">
        <v>37</v>
      </c>
      <c r="H4" s="93"/>
      <c r="I4" s="79" t="s">
        <v>38</v>
      </c>
    </row>
    <row r="5" spans="1:9" ht="60" x14ac:dyDescent="0.25">
      <c r="A5" s="81"/>
      <c r="B5" s="81"/>
      <c r="C5" s="81"/>
      <c r="D5" s="31" t="s">
        <v>39</v>
      </c>
      <c r="E5" s="32" t="s">
        <v>40</v>
      </c>
      <c r="F5" s="81"/>
      <c r="G5" s="92"/>
      <c r="H5" s="94"/>
      <c r="I5" s="79"/>
    </row>
    <row r="6" spans="1:9" ht="36.75" x14ac:dyDescent="0.25">
      <c r="A6" s="33">
        <v>1</v>
      </c>
      <c r="B6" s="2" t="s">
        <v>79</v>
      </c>
      <c r="C6" s="2" t="s">
        <v>19</v>
      </c>
      <c r="D6" s="33">
        <v>35</v>
      </c>
      <c r="E6" s="33">
        <v>210000</v>
      </c>
      <c r="F6" s="34">
        <v>1373</v>
      </c>
      <c r="G6" s="35">
        <v>0.2288</v>
      </c>
      <c r="H6" s="43">
        <v>0.2288</v>
      </c>
      <c r="I6" s="30" t="s">
        <v>80</v>
      </c>
    </row>
    <row r="7" spans="1:9" ht="36.75" x14ac:dyDescent="0.25">
      <c r="A7" s="83">
        <v>2</v>
      </c>
      <c r="B7" s="2" t="s">
        <v>81</v>
      </c>
      <c r="C7" s="2" t="s">
        <v>19</v>
      </c>
      <c r="D7" s="33">
        <v>1600</v>
      </c>
      <c r="E7" s="33">
        <v>160000</v>
      </c>
      <c r="F7" s="34">
        <v>21.43</v>
      </c>
      <c r="G7" s="35">
        <v>0.21429999999999999</v>
      </c>
      <c r="H7" s="85">
        <v>0.21429999999999999</v>
      </c>
      <c r="I7" s="30" t="s">
        <v>80</v>
      </c>
    </row>
    <row r="8" spans="1:9" ht="36.75" x14ac:dyDescent="0.25">
      <c r="A8" s="84"/>
      <c r="B8" s="44" t="s">
        <v>81</v>
      </c>
      <c r="C8" s="44" t="s">
        <v>19</v>
      </c>
      <c r="D8" s="45">
        <v>1200</v>
      </c>
      <c r="E8" s="45">
        <v>120000</v>
      </c>
      <c r="F8" s="46">
        <v>21.43</v>
      </c>
      <c r="G8" s="43">
        <v>0.21429999999999999</v>
      </c>
      <c r="H8" s="86"/>
      <c r="I8" s="47" t="s">
        <v>82</v>
      </c>
    </row>
    <row r="9" spans="1:9" ht="36.75" x14ac:dyDescent="0.25">
      <c r="A9" s="83">
        <v>3</v>
      </c>
      <c r="B9" s="2" t="s">
        <v>83</v>
      </c>
      <c r="C9" s="2" t="s">
        <v>19</v>
      </c>
      <c r="D9" s="36">
        <v>10</v>
      </c>
      <c r="E9" s="36">
        <v>100</v>
      </c>
      <c r="F9" s="34">
        <v>155.09</v>
      </c>
      <c r="G9" s="48">
        <v>15.509</v>
      </c>
      <c r="H9" s="85">
        <v>16.012899999999998</v>
      </c>
      <c r="I9" s="30" t="s">
        <v>41</v>
      </c>
    </row>
    <row r="10" spans="1:9" ht="36.75" x14ac:dyDescent="0.25">
      <c r="A10" s="83"/>
      <c r="B10" s="2" t="s">
        <v>83</v>
      </c>
      <c r="C10" s="2" t="s">
        <v>19</v>
      </c>
      <c r="D10" s="36">
        <v>30</v>
      </c>
      <c r="E10" s="36">
        <v>300</v>
      </c>
      <c r="F10" s="34">
        <v>155.09</v>
      </c>
      <c r="G10" s="48">
        <v>15.509</v>
      </c>
      <c r="H10" s="86"/>
      <c r="I10" s="30" t="s">
        <v>84</v>
      </c>
    </row>
    <row r="11" spans="1:9" ht="36.75" x14ac:dyDescent="0.25">
      <c r="A11" s="83"/>
      <c r="B11" s="2" t="s">
        <v>83</v>
      </c>
      <c r="C11" s="2" t="s">
        <v>19</v>
      </c>
      <c r="D11" s="36">
        <v>30</v>
      </c>
      <c r="E11" s="36">
        <v>300</v>
      </c>
      <c r="F11" s="34">
        <v>166.88</v>
      </c>
      <c r="G11" s="48">
        <v>16.687999999999999</v>
      </c>
      <c r="H11" s="87"/>
      <c r="I11" s="30" t="s">
        <v>80</v>
      </c>
    </row>
    <row r="12" spans="1:9" ht="24.75" x14ac:dyDescent="0.25">
      <c r="A12" s="84">
        <v>4</v>
      </c>
      <c r="B12" s="2" t="s">
        <v>85</v>
      </c>
      <c r="C12" s="31" t="s">
        <v>59</v>
      </c>
      <c r="D12" s="36">
        <v>20</v>
      </c>
      <c r="E12" s="36">
        <v>1000</v>
      </c>
      <c r="F12" s="34">
        <v>272.69</v>
      </c>
      <c r="G12" s="35">
        <v>5.4538000000000002</v>
      </c>
      <c r="H12" s="85">
        <v>5.4538000000000002</v>
      </c>
      <c r="I12" s="30" t="s">
        <v>84</v>
      </c>
    </row>
    <row r="13" spans="1:9" ht="24.75" x14ac:dyDescent="0.25">
      <c r="A13" s="88"/>
      <c r="B13" s="2" t="s">
        <v>85</v>
      </c>
      <c r="C13" s="31" t="s">
        <v>59</v>
      </c>
      <c r="D13" s="36">
        <v>30</v>
      </c>
      <c r="E13" s="36">
        <v>1500</v>
      </c>
      <c r="F13" s="34">
        <v>272.69</v>
      </c>
      <c r="G13" s="35">
        <v>5.4538000000000002</v>
      </c>
      <c r="H13" s="87"/>
      <c r="I13" s="30" t="s">
        <v>80</v>
      </c>
    </row>
    <row r="14" spans="1:9" ht="24" x14ac:dyDescent="0.25">
      <c r="A14" s="84">
        <v>6</v>
      </c>
      <c r="B14" s="31" t="s">
        <v>87</v>
      </c>
      <c r="C14" s="31" t="s">
        <v>59</v>
      </c>
      <c r="D14" s="36">
        <v>10</v>
      </c>
      <c r="E14" s="36">
        <v>30</v>
      </c>
      <c r="F14" s="34">
        <v>1772.73</v>
      </c>
      <c r="G14" s="35">
        <v>590.91</v>
      </c>
      <c r="H14" s="85">
        <v>636.36329999999998</v>
      </c>
      <c r="I14" s="30" t="s">
        <v>88</v>
      </c>
    </row>
    <row r="15" spans="1:9" ht="24" x14ac:dyDescent="0.25">
      <c r="A15" s="88"/>
      <c r="B15" s="31" t="s">
        <v>87</v>
      </c>
      <c r="C15" s="31" t="s">
        <v>59</v>
      </c>
      <c r="D15" s="36">
        <v>10</v>
      </c>
      <c r="E15" s="36">
        <v>30</v>
      </c>
      <c r="F15" s="34">
        <v>2045.45</v>
      </c>
      <c r="G15" s="35">
        <v>681.81659999999999</v>
      </c>
      <c r="H15" s="87"/>
      <c r="I15" s="30" t="s">
        <v>89</v>
      </c>
    </row>
    <row r="16" spans="1:9" ht="24" x14ac:dyDescent="0.25">
      <c r="A16" s="84">
        <v>7</v>
      </c>
      <c r="B16" s="31" t="s">
        <v>90</v>
      </c>
      <c r="C16" s="31" t="s">
        <v>59</v>
      </c>
      <c r="D16" s="36">
        <v>10</v>
      </c>
      <c r="E16" s="36">
        <v>40</v>
      </c>
      <c r="F16" s="34">
        <v>167.74</v>
      </c>
      <c r="G16" s="48">
        <v>41.935000000000002</v>
      </c>
      <c r="H16" s="89">
        <v>41.935000000000002</v>
      </c>
      <c r="I16" s="30" t="s">
        <v>88</v>
      </c>
    </row>
    <row r="17" spans="1:9" ht="24" x14ac:dyDescent="0.25">
      <c r="A17" s="88"/>
      <c r="B17" s="31" t="s">
        <v>90</v>
      </c>
      <c r="C17" s="31" t="s">
        <v>59</v>
      </c>
      <c r="D17" s="36">
        <v>5</v>
      </c>
      <c r="E17" s="36">
        <v>20</v>
      </c>
      <c r="F17" s="34">
        <v>167.74</v>
      </c>
      <c r="G17" s="48">
        <v>41.935000000000002</v>
      </c>
      <c r="H17" s="90"/>
      <c r="I17" s="30" t="s">
        <v>89</v>
      </c>
    </row>
    <row r="18" spans="1:9" ht="36.75" x14ac:dyDescent="0.25">
      <c r="A18" s="33">
        <v>8</v>
      </c>
      <c r="B18" s="31" t="s">
        <v>91</v>
      </c>
      <c r="C18" s="2" t="s">
        <v>19</v>
      </c>
      <c r="D18" s="36">
        <v>100</v>
      </c>
      <c r="E18" s="36">
        <v>1000</v>
      </c>
      <c r="F18" s="34">
        <v>97.47</v>
      </c>
      <c r="G18" s="48">
        <v>9.7469999999999999</v>
      </c>
      <c r="H18" s="48">
        <v>9.7469999999999999</v>
      </c>
      <c r="I18" s="30" t="s">
        <v>92</v>
      </c>
    </row>
    <row r="19" spans="1:9" x14ac:dyDescent="0.25">
      <c r="A19" s="82" t="s">
        <v>86</v>
      </c>
      <c r="B19" s="82"/>
      <c r="C19" s="82"/>
      <c r="D19" s="82"/>
      <c r="E19" s="82"/>
      <c r="F19" s="82"/>
      <c r="G19" s="82"/>
      <c r="H19" s="82"/>
      <c r="I19" s="82"/>
    </row>
  </sheetData>
  <mergeCells count="22">
    <mergeCell ref="A1:I1"/>
    <mergeCell ref="A2:I2"/>
    <mergeCell ref="A3:I3"/>
    <mergeCell ref="G4:G5"/>
    <mergeCell ref="H4:H5"/>
    <mergeCell ref="I4:I5"/>
    <mergeCell ref="A4:A5"/>
    <mergeCell ref="B4:B5"/>
    <mergeCell ref="C4:C5"/>
    <mergeCell ref="D4:E4"/>
    <mergeCell ref="F4:F5"/>
    <mergeCell ref="A19:I19"/>
    <mergeCell ref="A7:A8"/>
    <mergeCell ref="H7:H8"/>
    <mergeCell ref="A9:A11"/>
    <mergeCell ref="H9:H11"/>
    <mergeCell ref="A12:A13"/>
    <mergeCell ref="H12:H13"/>
    <mergeCell ref="A14:A15"/>
    <mergeCell ref="H14:H15"/>
    <mergeCell ref="A16:A17"/>
    <mergeCell ref="H16:H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средневзвешанной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gor-apt-euv</dc:creator>
  <cp:lastModifiedBy>Юлия В. Елисеева</cp:lastModifiedBy>
  <cp:lastPrinted>2025-11-17T03:52:00Z</cp:lastPrinted>
  <dcterms:created xsi:type="dcterms:W3CDTF">2025-04-02T10:15:56Z</dcterms:created>
  <dcterms:modified xsi:type="dcterms:W3CDTF">2026-07-20T08:58:28Z</dcterms:modified>
</cp:coreProperties>
</file>