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52511" refMode="R1C1"/>
</workbook>
</file>

<file path=xl/calcChain.xml><?xml version="1.0" encoding="utf-8"?>
<calcChain xmlns="http://schemas.openxmlformats.org/spreadsheetml/2006/main">
  <c r="K7" i="2" l="1"/>
  <c r="K8" i="2"/>
  <c r="K6" i="2"/>
  <c r="K9" i="2" s="1"/>
  <c r="I8" i="2" l="1"/>
  <c r="J8" i="2" s="1"/>
  <c r="H8" i="2"/>
  <c r="I7" i="2"/>
  <c r="J7" i="2" s="1"/>
  <c r="H7" i="2"/>
  <c r="I6" i="2"/>
  <c r="J6" i="2" s="1"/>
  <c r="H6" i="2"/>
</calcChain>
</file>

<file path=xl/sharedStrings.xml><?xml version="1.0" encoding="utf-8"?>
<sst xmlns="http://schemas.openxmlformats.org/spreadsheetml/2006/main" count="26" uniqueCount="24">
  <si>
    <t>№
 п/п</t>
  </si>
  <si>
    <t>Наименование и основные характеристики объекта закупки*</t>
  </si>
  <si>
    <t>Кол-во / Объем</t>
  </si>
  <si>
    <t>Ед.изм.</t>
  </si>
  <si>
    <t>Средняя арифметическая величина цены за ед.изм., руб.</t>
  </si>
  <si>
    <t>Коэффициент вариации, %</t>
  </si>
  <si>
    <t>Поставщик / Подрядчик / Исполнитель 1, 
руб.</t>
  </si>
  <si>
    <t xml:space="preserve">Поставщик / Подрядчик / Исполнитель 2, 
руб. </t>
  </si>
  <si>
    <t>Поставщик / Подрядчик / Исполнитель 3, 
руб.</t>
  </si>
  <si>
    <t>* в соответствии с техническим заданием</t>
  </si>
  <si>
    <t>Обоснование начальной (максимальной) цены контракта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</si>
  <si>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r>
      <t>Используемый метод определения НМЦК с обоснованием:</t>
    </r>
    <r>
      <rPr>
        <sz val="12"/>
        <rFont val="Times New Roman"/>
        <family val="1"/>
        <charset val="204"/>
      </rPr>
      <t xml:space="preserve"> метод сопоставимых рыночных цен (анализа рынка). Расчет произведен на основании информации о ценах товаров (работ, услуг), полученной по запросу у поставщиков (подрядчиков, исполнителей), осуществляющих поставки (выполнение, оказание) идентичных товаров (работ, услуг).
</t>
    </r>
    <r>
      <rPr>
        <b/>
        <sz val="12"/>
        <rFont val="Times New Roman"/>
        <family val="1"/>
        <charset val="204"/>
      </rPr>
      <t xml:space="preserve">
</t>
    </r>
  </si>
  <si>
    <t>Среднее квадратичное отклонение</t>
  </si>
  <si>
    <t>чел</t>
  </si>
  <si>
    <t>Ведущий специалист контрактной службы:  Гирина О.К.</t>
  </si>
  <si>
    <r>
      <t xml:space="preserve">тел.: </t>
    </r>
    <r>
      <rPr>
        <i/>
        <sz val="12"/>
        <rFont val="Times New Roman"/>
        <family val="1"/>
        <charset val="204"/>
      </rPr>
      <t>(3822) 49-22-88</t>
    </r>
  </si>
  <si>
    <r>
      <rPr>
        <b/>
        <sz val="12"/>
        <rFont val="Times New Roman"/>
        <family val="1"/>
        <charset val="204"/>
      </rPr>
      <t xml:space="preserve">Информация  о валюте, используемой для формирования цены контракта и расчетов с поставщиком (подрядчиком, исполнителем): </t>
    </r>
    <r>
      <rPr>
        <sz val="12"/>
        <rFont val="Times New Roman"/>
        <family val="1"/>
        <charset val="204"/>
      </rPr>
      <t>Российский рубль.
Порядок 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установлен.</t>
    </r>
  </si>
  <si>
    <t>Начальная (максимальная) цена единицы услуги, руб.</t>
  </si>
  <si>
    <t>Для размещения закупки на ЕАТ Заказчиком применяется обоснование расчета начальной максимальной цены контракта на основании минимальной цены за единицу услуги, указанной в ценовой информации Исполнителей.</t>
  </si>
  <si>
    <t>Дата подготовки обоснования  НМЦК:15.06.2026</t>
  </si>
  <si>
    <t>НМЦК</t>
  </si>
  <si>
    <t xml:space="preserve">Обучение по общим вопросам охраны труда </t>
  </si>
  <si>
    <t xml:space="preserve">Обучение безопасным методам и приемам выполнения работ </t>
  </si>
  <si>
    <t xml:space="preserve">Обучение приемам оказания первой помощи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</si>
</sst>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Alignment="1">
      <alignment horizontal="left" vertical="top"/>
    </xf>
    <xf numFmtId="49" fontId="2" fillId="0" borderId="0" xfId="0" applyNumberFormat="1" applyFont="1"/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selection activeCell="C7" sqref="C7"/>
    </sheetView>
  </sheetViews>
  <sheetFormatPr defaultRowHeight="15" x14ac:dyDescent="0.25"/>
  <cols>
    <col min="2" max="2" width="50.7109375" customWidth="1"/>
    <col min="3" max="3" width="9.42578125" customWidth="1"/>
    <col min="4" max="4" width="9.140625" customWidth="1"/>
    <col min="5" max="5" width="15.85546875" customWidth="1"/>
    <col min="6" max="6" width="17.42578125" customWidth="1"/>
    <col min="7" max="8" width="16.7109375" customWidth="1"/>
    <col min="9" max="9" width="15.28515625" customWidth="1"/>
    <col min="10" max="10" width="14.5703125" customWidth="1"/>
    <col min="11" max="11" width="18.7109375" customWidth="1"/>
  </cols>
  <sheetData>
    <row r="1" spans="1:12" ht="40.5" customHeight="1" x14ac:dyDescent="0.25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36" customHeight="1" x14ac:dyDescent="0.25">
      <c r="A2" s="4"/>
      <c r="B2" s="22" t="s">
        <v>11</v>
      </c>
      <c r="C2" s="22"/>
      <c r="D2" s="22"/>
      <c r="E2" s="22"/>
      <c r="F2" s="22"/>
      <c r="G2" s="22"/>
      <c r="H2" s="22"/>
      <c r="I2" s="22"/>
      <c r="J2" s="22"/>
      <c r="K2" s="22"/>
    </row>
    <row r="3" spans="1:12" ht="51" customHeight="1" x14ac:dyDescent="0.25">
      <c r="A3" s="5"/>
      <c r="B3" s="23" t="s">
        <v>16</v>
      </c>
      <c r="C3" s="24"/>
      <c r="D3" s="24"/>
      <c r="E3" s="24"/>
      <c r="F3" s="24"/>
      <c r="G3" s="24"/>
      <c r="H3" s="24"/>
      <c r="I3" s="24"/>
      <c r="J3" s="24"/>
      <c r="K3" s="24"/>
    </row>
    <row r="4" spans="1:12" ht="72.7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6</v>
      </c>
      <c r="F4" s="6" t="s">
        <v>7</v>
      </c>
      <c r="G4" s="6" t="s">
        <v>8</v>
      </c>
      <c r="H4" s="6" t="s">
        <v>4</v>
      </c>
      <c r="I4" s="6" t="s">
        <v>12</v>
      </c>
      <c r="J4" s="6" t="s">
        <v>5</v>
      </c>
      <c r="K4" s="6" t="s">
        <v>17</v>
      </c>
    </row>
    <row r="5" spans="1:12" ht="15.75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8">
        <v>8</v>
      </c>
      <c r="I5" s="8">
        <v>9</v>
      </c>
      <c r="J5" s="8">
        <v>10</v>
      </c>
      <c r="K5" s="8">
        <v>11</v>
      </c>
    </row>
    <row r="6" spans="1:12" ht="31.5" customHeight="1" x14ac:dyDescent="0.25">
      <c r="A6" s="6">
        <v>2</v>
      </c>
      <c r="B6" s="9" t="s">
        <v>21</v>
      </c>
      <c r="C6" s="6">
        <v>2</v>
      </c>
      <c r="D6" s="6" t="s">
        <v>13</v>
      </c>
      <c r="E6" s="10">
        <v>1500</v>
      </c>
      <c r="F6" s="2">
        <v>1600</v>
      </c>
      <c r="G6" s="2">
        <v>1650</v>
      </c>
      <c r="H6" s="2">
        <f t="shared" ref="H6:H8" si="0">AVERAGE(E6,F6,G6)</f>
        <v>1583.3333333333333</v>
      </c>
      <c r="I6" s="2">
        <f t="shared" ref="I6:I8" si="1">SQRT(VARA(E6:G6))</f>
        <v>76.376261582597337</v>
      </c>
      <c r="J6" s="2">
        <f t="shared" ref="J6:J8" si="2">I6/H6*100</f>
        <v>4.8237638894271999</v>
      </c>
      <c r="K6" s="2">
        <f>E6*C6</f>
        <v>3000</v>
      </c>
    </row>
    <row r="7" spans="1:12" ht="31.5" x14ac:dyDescent="0.25">
      <c r="A7" s="6">
        <v>3</v>
      </c>
      <c r="B7" s="9" t="s">
        <v>22</v>
      </c>
      <c r="C7" s="6">
        <v>9</v>
      </c>
      <c r="D7" s="6" t="s">
        <v>13</v>
      </c>
      <c r="E7" s="10">
        <v>1700</v>
      </c>
      <c r="F7" s="2">
        <v>1800</v>
      </c>
      <c r="G7" s="2">
        <v>1850</v>
      </c>
      <c r="H7" s="2">
        <f t="shared" si="0"/>
        <v>1783.3333333333333</v>
      </c>
      <c r="I7" s="2">
        <f t="shared" si="1"/>
        <v>76.376261582597337</v>
      </c>
      <c r="J7" s="2">
        <f t="shared" si="2"/>
        <v>4.2827810233232153</v>
      </c>
      <c r="K7" s="2">
        <f t="shared" ref="K7:K8" si="3">E7*C7</f>
        <v>15300</v>
      </c>
    </row>
    <row r="8" spans="1:12" ht="15.75" x14ac:dyDescent="0.25">
      <c r="A8" s="6">
        <v>5</v>
      </c>
      <c r="B8" s="9" t="s">
        <v>23</v>
      </c>
      <c r="C8" s="6">
        <v>9</v>
      </c>
      <c r="D8" s="6" t="s">
        <v>13</v>
      </c>
      <c r="E8" s="10">
        <v>1000</v>
      </c>
      <c r="F8" s="2">
        <v>1100</v>
      </c>
      <c r="G8" s="2">
        <v>1150</v>
      </c>
      <c r="H8" s="2">
        <f t="shared" si="0"/>
        <v>1083.3333333333333</v>
      </c>
      <c r="I8" s="2">
        <f t="shared" si="1"/>
        <v>76.376261582597337</v>
      </c>
      <c r="J8" s="2">
        <f t="shared" si="2"/>
        <v>7.0501164537782159</v>
      </c>
      <c r="K8" s="2">
        <f t="shared" si="3"/>
        <v>9000</v>
      </c>
    </row>
    <row r="9" spans="1:12" ht="21" customHeight="1" x14ac:dyDescent="0.25">
      <c r="A9" s="17" t="s">
        <v>20</v>
      </c>
      <c r="B9" s="18"/>
      <c r="C9" s="18"/>
      <c r="D9" s="18"/>
      <c r="E9" s="18"/>
      <c r="F9" s="18"/>
      <c r="G9" s="18"/>
      <c r="H9" s="18"/>
      <c r="I9" s="18"/>
      <c r="J9" s="19"/>
      <c r="K9" s="11">
        <f>SUM(K6:K8)</f>
        <v>27300</v>
      </c>
    </row>
    <row r="10" spans="1:12" ht="15" customHeight="1" x14ac:dyDescent="0.25">
      <c r="A10" s="25" t="s">
        <v>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15.75" hidden="1" customHeight="1" x14ac:dyDescent="0.25">
      <c r="A11" s="13"/>
      <c r="B11" s="13"/>
      <c r="C11" s="14"/>
      <c r="D11" s="14"/>
      <c r="E11" s="14"/>
      <c r="F11" s="1"/>
      <c r="G11" s="1"/>
      <c r="H11" s="1"/>
      <c r="I11" s="1"/>
      <c r="J11" s="1"/>
      <c r="K11" s="1"/>
      <c r="L11" s="1"/>
    </row>
    <row r="12" spans="1:12" ht="36.75" customHeight="1" x14ac:dyDescent="0.25">
      <c r="A12" s="20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2"/>
    </row>
    <row r="13" spans="1:12" ht="15.75" customHeight="1" x14ac:dyDescent="0.25">
      <c r="A13" s="13" t="s">
        <v>19</v>
      </c>
      <c r="B13" s="13"/>
      <c r="C13" s="14"/>
      <c r="D13" s="14"/>
      <c r="E13" s="14"/>
      <c r="F13" s="3"/>
      <c r="G13" s="3"/>
      <c r="H13" s="3"/>
      <c r="I13" s="3"/>
      <c r="J13" s="3"/>
      <c r="K13" s="3"/>
      <c r="L13" s="3"/>
    </row>
    <row r="14" spans="1:12" ht="16.5" customHeight="1" x14ac:dyDescent="0.25">
      <c r="A14" s="15" t="s">
        <v>14</v>
      </c>
      <c r="B14" s="15"/>
      <c r="C14" s="15"/>
      <c r="D14" s="15"/>
      <c r="E14" s="15"/>
      <c r="F14" s="15"/>
      <c r="G14" s="15"/>
      <c r="H14" s="15"/>
      <c r="I14" s="1"/>
      <c r="J14" s="1"/>
      <c r="K14" s="1"/>
      <c r="L14" s="1"/>
    </row>
    <row r="15" spans="1:12" ht="15.75" x14ac:dyDescent="0.25">
      <c r="A15" s="16" t="s">
        <v>15</v>
      </c>
      <c r="B15" s="16"/>
      <c r="C15" s="1"/>
      <c r="D15" s="1"/>
      <c r="E15" s="1"/>
      <c r="F15" s="1"/>
      <c r="G15" s="1"/>
      <c r="H15" s="1"/>
      <c r="I15" s="1"/>
      <c r="J15" s="1"/>
      <c r="K15" s="1"/>
      <c r="L15" s="1"/>
    </row>
  </sheetData>
  <mergeCells count="10">
    <mergeCell ref="A1:K1"/>
    <mergeCell ref="B2:K2"/>
    <mergeCell ref="B3:K3"/>
    <mergeCell ref="A10:L10"/>
    <mergeCell ref="A11:E11"/>
    <mergeCell ref="A13:E13"/>
    <mergeCell ref="A14:H14"/>
    <mergeCell ref="A15:B15"/>
    <mergeCell ref="A9:J9"/>
    <mergeCell ref="A12:K12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2026-06-16T00:56:46Z</dcterms:modified>
</cp:coreProperties>
</file>