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N14" i="2" l="1"/>
  <c r="N12" i="2"/>
  <c r="N13" i="2"/>
  <c r="M12" i="2"/>
  <c r="M13" i="2"/>
  <c r="L12" i="2"/>
  <c r="L13" i="2"/>
  <c r="K12" i="2"/>
  <c r="K13" i="2"/>
  <c r="J12" i="2"/>
  <c r="J13" i="2"/>
  <c r="L11" i="2" l="1"/>
  <c r="M11" i="2" s="1"/>
  <c r="N11" i="2" s="1"/>
  <c r="K11" i="2"/>
  <c r="J11" i="2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M15" i="2" l="1"/>
</calcChain>
</file>

<file path=xl/sharedStrings.xml><?xml version="1.0" encoding="utf-8"?>
<sst xmlns="http://schemas.openxmlformats.org/spreadsheetml/2006/main" count="47" uniqueCount="38">
  <si>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</si>
  <si>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</si>
  <si>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</si>
  <si>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</si>
  <si>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</si>
  <si>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</si>
  <si>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</si>
  <si>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</si>
  <si>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</si>
  <si>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</si>
  <si>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</si>
  <si>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</si>
  <si>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</si>
  <si>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</si>
  <si>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</si>
  <si>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</si>
  <si>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</si>
  <si>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</si>
  <si>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</si>
  <si>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</si>
  <si>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</si>
  <si>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</si>
  <si>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</si>
  <si>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</si>
  <si>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</si>
  <si>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17.23.13.141</t>
  </si>
  <si>
    <t>Бланк диплома об окончании ординатуры, с твердой обложкой (Приказ Минздрава России № 148н от 25.03.2025г., действует с 1 сентября 2025г.)</t>
  </si>
  <si>
    <t>Бланк диплома об окончании ординатуры, без обложки (Приказ Минздрава России №148н от 25.03.2025г., действует с 1 сентября 2025г.)</t>
  </si>
  <si>
    <t>Бланк приложения к диплому об окончании ординатуры, без обложки (Приказ Минздрава России №148н от 25.03.2025г., действует с 1 сентября 2025г.)</t>
  </si>
  <si>
    <t>шт</t>
  </si>
  <si>
    <t>коммерческое предложение                         от 13.08.2026</t>
  </si>
  <si>
    <t>(вх № 44-2-08-749/1)</t>
  </si>
  <si>
    <t>коммерческое предложение                         от 13.08.26</t>
  </si>
  <si>
    <t>(вх № 44-26-08-749/2_)</t>
  </si>
  <si>
    <t>(вх № 44-26-08-749/3)</t>
  </si>
  <si>
    <t>Документы, подтверждающие товар: Копия действующей лицензии или выписка (сведения) из реестра лицензий на осуществление деятельности по производству и реализации защищенной от подделок полиграфической продукции, в соответствии с п.6 ч.1 ст. 12 Федерального закона от 04.05.2011 № 99-ФЗ «О лицензировании отдельных видов деятельности».</t>
  </si>
  <si>
    <t>ИСП: Решетова Р.Н.</t>
  </si>
  <si>
    <t>Поставка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</si>
</sst>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4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7" fillId="0" borderId="1" xfId="0" applyFont="1" applyBorder="1"/>
    <xf numFmtId="0" fontId="3" fillId="0" borderId="1" xfId="0" applyFont="1" applyBorder="1" applyAlignment="1">
      <alignment wrapText="1"/>
    </xf>
  </cellXfs>
  <cellStyles count="4"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9"/>
  <sheetViews>
    <sheetView tabSelected="1" workbookViewId="0">
      <selection activeCell="O17" sqref="O17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45" t="s">
        <v>22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18"/>
      <c r="P2" s="18"/>
    </row>
    <row r="3" spans="2:16" s="4" customFormat="1" ht="12.75" x14ac:dyDescent="0.25">
      <c r="B3" s="51" t="s">
        <v>1</v>
      </c>
      <c r="C3" s="51"/>
      <c r="D3" s="51"/>
      <c r="E3" s="52" t="s">
        <v>37</v>
      </c>
      <c r="F3" s="52"/>
      <c r="G3" s="52"/>
      <c r="H3" s="52"/>
      <c r="I3" s="52"/>
      <c r="J3" s="52"/>
      <c r="K3" s="52"/>
      <c r="L3" s="52"/>
      <c r="M3" s="52"/>
      <c r="N3" s="52"/>
      <c r="O3" s="19"/>
      <c r="P3" s="19"/>
    </row>
    <row r="4" spans="2:16" s="4" customFormat="1" ht="15.75" customHeight="1" x14ac:dyDescent="0.25">
      <c r="B4" s="51" t="s">
        <v>14</v>
      </c>
      <c r="C4" s="51"/>
      <c r="D4" s="51"/>
      <c r="E4" s="53" t="s">
        <v>16</v>
      </c>
      <c r="F4" s="53"/>
      <c r="G4" s="53"/>
      <c r="H4" s="53"/>
      <c r="I4" s="53"/>
      <c r="J4" s="53"/>
      <c r="K4" s="53"/>
      <c r="L4" s="53"/>
      <c r="M4" s="53"/>
      <c r="N4" s="53"/>
      <c r="O4" s="19"/>
      <c r="P4" s="19"/>
    </row>
    <row r="5" spans="2:16" s="4" customFormat="1" ht="12.75" x14ac:dyDescent="0.25">
      <c r="B5" s="51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19"/>
      <c r="P5" s="19"/>
    </row>
    <row r="6" spans="2:16" ht="15" customHeight="1" x14ac:dyDescent="0.25">
      <c r="B6" s="40" t="s">
        <v>3</v>
      </c>
      <c r="C6" s="40" t="s">
        <v>10</v>
      </c>
      <c r="D6" s="54" t="s">
        <v>21</v>
      </c>
      <c r="E6" s="57" t="s">
        <v>0</v>
      </c>
      <c r="F6" s="57" t="s">
        <v>4</v>
      </c>
      <c r="G6" s="8" t="s">
        <v>7</v>
      </c>
      <c r="H6" s="8" t="s">
        <v>8</v>
      </c>
      <c r="I6" s="8" t="s">
        <v>9</v>
      </c>
      <c r="J6" s="46" t="s">
        <v>23</v>
      </c>
      <c r="K6" s="46" t="s">
        <v>12</v>
      </c>
      <c r="L6" s="46" t="s">
        <v>24</v>
      </c>
      <c r="M6" s="37" t="s">
        <v>5</v>
      </c>
      <c r="N6" s="37" t="s">
        <v>11</v>
      </c>
      <c r="O6" s="18"/>
      <c r="P6" s="18"/>
    </row>
    <row r="7" spans="2:16" ht="44.25" customHeight="1" x14ac:dyDescent="0.25">
      <c r="B7" s="41"/>
      <c r="C7" s="41"/>
      <c r="D7" s="55"/>
      <c r="E7" s="58"/>
      <c r="F7" s="58"/>
      <c r="G7" s="8" t="s">
        <v>30</v>
      </c>
      <c r="H7" s="8" t="s">
        <v>32</v>
      </c>
      <c r="I7" s="8" t="s">
        <v>30</v>
      </c>
      <c r="J7" s="47"/>
      <c r="K7" s="47"/>
      <c r="L7" s="47"/>
      <c r="M7" s="38"/>
      <c r="N7" s="38"/>
      <c r="O7" s="18"/>
      <c r="P7" s="18"/>
    </row>
    <row r="8" spans="2:16" ht="25.5" x14ac:dyDescent="0.25">
      <c r="B8" s="41"/>
      <c r="C8" s="41"/>
      <c r="D8" s="55"/>
      <c r="E8" s="58"/>
      <c r="F8" s="58"/>
      <c r="G8" s="8" t="s">
        <v>31</v>
      </c>
      <c r="H8" s="8" t="s">
        <v>33</v>
      </c>
      <c r="I8" s="8" t="s">
        <v>34</v>
      </c>
      <c r="J8" s="47"/>
      <c r="K8" s="47"/>
      <c r="L8" s="47"/>
      <c r="M8" s="39"/>
      <c r="N8" s="39"/>
      <c r="O8" s="18"/>
      <c r="P8" s="18"/>
    </row>
    <row r="9" spans="2:16" x14ac:dyDescent="0.25">
      <c r="B9" s="42"/>
      <c r="C9" s="42"/>
      <c r="D9" s="56"/>
      <c r="E9" s="59"/>
      <c r="F9" s="59"/>
      <c r="G9" s="9" t="s">
        <v>6</v>
      </c>
      <c r="H9" s="9" t="s">
        <v>6</v>
      </c>
      <c r="I9" s="9" t="s">
        <v>6</v>
      </c>
      <c r="J9" s="48"/>
      <c r="K9" s="48"/>
      <c r="L9" s="48"/>
      <c r="M9" s="9" t="s">
        <v>6</v>
      </c>
      <c r="N9" s="9" t="s">
        <v>6</v>
      </c>
      <c r="O9" s="18"/>
      <c r="P9" s="18"/>
    </row>
    <row r="10" spans="2:16" x14ac:dyDescent="0.25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s="25" customFormat="1" ht="45" x14ac:dyDescent="0.25">
      <c r="B11" s="26">
        <v>1</v>
      </c>
      <c r="C11" s="62" t="s">
        <v>25</v>
      </c>
      <c r="D11" s="63" t="s">
        <v>26</v>
      </c>
      <c r="E11" s="27">
        <v>120</v>
      </c>
      <c r="F11" s="28" t="s">
        <v>29</v>
      </c>
      <c r="G11" s="28">
        <v>316.25</v>
      </c>
      <c r="H11" s="28">
        <v>320</v>
      </c>
      <c r="I11" s="28">
        <v>325</v>
      </c>
      <c r="J11" s="29">
        <f t="shared" ref="J11:J13" si="9">AVERAGE(G11:I11)</f>
        <v>320.41666666666669</v>
      </c>
      <c r="K11" s="29">
        <f t="shared" ref="K11:K13" si="10">(_xlfn.STDEV.S(G11:I11)/J11)*100</f>
        <v>1.3700460016713576</v>
      </c>
      <c r="L11" s="30">
        <f>MIN(G11:I11)</f>
        <v>316.25</v>
      </c>
      <c r="M11" s="28">
        <f>L11</f>
        <v>316.25</v>
      </c>
      <c r="N11" s="31">
        <f t="shared" ref="N11:N13" si="11">M11*E11</f>
        <v>37950</v>
      </c>
      <c r="O11" s="32"/>
      <c r="P11" s="32"/>
    </row>
    <row r="12" spans="2:16" s="25" customFormat="1" ht="45" x14ac:dyDescent="0.25">
      <c r="B12" s="26">
        <v>2</v>
      </c>
      <c r="C12" s="62" t="s">
        <v>25</v>
      </c>
      <c r="D12" s="63" t="s">
        <v>27</v>
      </c>
      <c r="E12" s="27">
        <v>120</v>
      </c>
      <c r="F12" s="28" t="s">
        <v>29</v>
      </c>
      <c r="G12" s="28">
        <v>316.25</v>
      </c>
      <c r="H12" s="28">
        <v>320</v>
      </c>
      <c r="I12" s="28">
        <v>325</v>
      </c>
      <c r="J12" s="29">
        <f t="shared" si="9"/>
        <v>320.41666666666669</v>
      </c>
      <c r="K12" s="29">
        <f t="shared" si="10"/>
        <v>1.3700460016713576</v>
      </c>
      <c r="L12" s="30">
        <f t="shared" ref="L12:L13" si="12">MIN(G12:I12)</f>
        <v>316.25</v>
      </c>
      <c r="M12" s="28">
        <f t="shared" ref="M12:M13" si="13">L12</f>
        <v>316.25</v>
      </c>
      <c r="N12" s="31">
        <f t="shared" si="11"/>
        <v>37950</v>
      </c>
      <c r="O12" s="32"/>
      <c r="P12" s="32"/>
    </row>
    <row r="13" spans="2:16" s="25" customFormat="1" ht="60" x14ac:dyDescent="0.25">
      <c r="B13" s="26">
        <v>3</v>
      </c>
      <c r="C13" s="62" t="s">
        <v>25</v>
      </c>
      <c r="D13" s="63" t="s">
        <v>28</v>
      </c>
      <c r="E13" s="27">
        <v>150</v>
      </c>
      <c r="F13" s="28" t="s">
        <v>29</v>
      </c>
      <c r="G13" s="28">
        <v>91</v>
      </c>
      <c r="H13" s="28">
        <v>95</v>
      </c>
      <c r="I13" s="28">
        <v>97</v>
      </c>
      <c r="J13" s="29">
        <f t="shared" si="9"/>
        <v>94.333333333333329</v>
      </c>
      <c r="K13" s="29">
        <f t="shared" si="10"/>
        <v>3.2385693957285087</v>
      </c>
      <c r="L13" s="30">
        <f t="shared" si="12"/>
        <v>91</v>
      </c>
      <c r="M13" s="28">
        <f t="shared" si="13"/>
        <v>91</v>
      </c>
      <c r="N13" s="31">
        <f t="shared" si="11"/>
        <v>13650</v>
      </c>
      <c r="O13" s="32"/>
      <c r="P13" s="32"/>
    </row>
    <row r="14" spans="2:16" x14ac:dyDescent="0.25">
      <c r="B14" s="60"/>
      <c r="C14" s="61"/>
      <c r="D14" s="61"/>
      <c r="E14" s="61"/>
      <c r="F14" s="61"/>
      <c r="G14" s="61"/>
      <c r="H14" s="61"/>
      <c r="I14" s="61"/>
      <c r="J14" s="10"/>
      <c r="K14" s="10"/>
      <c r="L14" s="11"/>
      <c r="M14" s="10"/>
      <c r="N14" s="34">
        <f>SUM(N11:N13)</f>
        <v>89550</v>
      </c>
      <c r="O14" s="18"/>
      <c r="P14" s="18"/>
    </row>
    <row r="15" spans="2:16" ht="32.25" customHeight="1" x14ac:dyDescent="0.25">
      <c r="B15" s="49" t="s">
        <v>15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33">
        <f>N14</f>
        <v>89550</v>
      </c>
      <c r="N15" s="12" t="s">
        <v>13</v>
      </c>
      <c r="O15" s="18"/>
      <c r="P15" s="18"/>
    </row>
    <row r="16" spans="2:16" ht="32.25" customHeight="1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  <c r="N16" s="24"/>
      <c r="O16" s="18"/>
      <c r="P16" s="18"/>
    </row>
    <row r="17" spans="2:16" ht="32.25" customHeight="1" x14ac:dyDescent="0.25">
      <c r="B17" s="43" t="s">
        <v>17</v>
      </c>
      <c r="C17" s="43"/>
      <c r="D17" s="44" t="s">
        <v>35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18"/>
      <c r="P17" s="18"/>
    </row>
    <row r="18" spans="2:16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8"/>
      <c r="P18" s="18"/>
    </row>
    <row r="19" spans="2:16" s="5" customFormat="1" ht="15" customHeight="1" x14ac:dyDescent="0.25">
      <c r="B19" s="36" t="s">
        <v>19</v>
      </c>
      <c r="C19" s="36"/>
      <c r="D19" s="36"/>
      <c r="E19" s="35" t="s">
        <v>18</v>
      </c>
      <c r="F19" s="35"/>
      <c r="G19" s="35"/>
      <c r="H19" s="14" t="s">
        <v>20</v>
      </c>
      <c r="I19" s="15"/>
      <c r="J19" s="15"/>
      <c r="K19" s="15"/>
      <c r="L19" s="15"/>
      <c r="M19" s="15"/>
      <c r="O19" s="18"/>
      <c r="P19" s="18"/>
    </row>
    <row r="20" spans="2:16" x14ac:dyDescent="0.25">
      <c r="B20" s="16"/>
      <c r="C20" s="16"/>
      <c r="D20" s="16"/>
      <c r="I20" s="17"/>
      <c r="J20" s="17"/>
      <c r="K20" s="17"/>
      <c r="L20" s="17"/>
      <c r="M20" s="17"/>
      <c r="N20" s="6"/>
      <c r="O20" s="19"/>
      <c r="P20" s="19"/>
    </row>
    <row r="21" spans="2:16" x14ac:dyDescent="0.25">
      <c r="B21" s="16"/>
      <c r="C21" s="16" t="s">
        <v>36</v>
      </c>
      <c r="D21" s="16"/>
      <c r="I21" s="17"/>
      <c r="J21" s="17"/>
      <c r="K21" s="17"/>
      <c r="L21" s="17"/>
      <c r="M21" s="17"/>
      <c r="N21" s="6"/>
      <c r="O21" s="19"/>
      <c r="P21" s="19"/>
    </row>
    <row r="22" spans="2:16" x14ac:dyDescent="0.25">
      <c r="B22" s="16"/>
      <c r="C22" s="16">
        <v>6772</v>
      </c>
      <c r="D22" s="16"/>
      <c r="I22" s="17"/>
      <c r="J22" s="17"/>
      <c r="K22" s="17"/>
      <c r="L22" s="17"/>
      <c r="M22" s="17"/>
      <c r="N22" s="6"/>
      <c r="O22" s="19"/>
      <c r="P22" s="19"/>
    </row>
    <row r="23" spans="2:16" x14ac:dyDescent="0.25">
      <c r="B23" s="16"/>
      <c r="C23" s="16"/>
      <c r="D23" s="16"/>
      <c r="N23" s="6"/>
      <c r="O23" s="19"/>
      <c r="P23" s="19"/>
    </row>
    <row r="24" spans="2:16" x14ac:dyDescent="0.25">
      <c r="B24" s="5"/>
      <c r="C24" s="5"/>
      <c r="D24" s="5"/>
      <c r="E24" s="5"/>
      <c r="F24" s="5"/>
      <c r="G24" s="6"/>
      <c r="H24" s="6"/>
      <c r="I24" s="7"/>
      <c r="J24" s="7"/>
      <c r="K24" s="7"/>
      <c r="L24" s="7"/>
      <c r="M24" s="7"/>
      <c r="N24" s="6"/>
      <c r="O24" s="19"/>
      <c r="P24" s="19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9"/>
      <c r="P57" s="19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9"/>
      <c r="P58" s="19"/>
    </row>
    <row r="59" spans="2:16" x14ac:dyDescent="0.25">
      <c r="O59" s="19"/>
      <c r="P59" s="19"/>
    </row>
  </sheetData>
  <mergeCells count="22">
    <mergeCell ref="B2:N2"/>
    <mergeCell ref="J6:J9"/>
    <mergeCell ref="K6:K9"/>
    <mergeCell ref="L6:L9"/>
    <mergeCell ref="B15:L15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4:I14"/>
    <mergeCell ref="E19:G19"/>
    <mergeCell ref="B19:D19"/>
    <mergeCell ref="N6:N8"/>
    <mergeCell ref="M6:M8"/>
    <mergeCell ref="C6:C9"/>
    <mergeCell ref="B17:C17"/>
    <mergeCell ref="D17:N17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2026-08-13T11:32:17Z</dcterms:modified>
</cp:coreProperties>
</file>