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1'!$A$4:$O$10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M10" i="35" l="1"/>
  <c r="M7" i="35"/>
  <c r="I6" i="35" l="1"/>
  <c r="L6" i="35" s="1"/>
  <c r="J6" i="35"/>
  <c r="K6" i="35"/>
  <c r="M6" i="35"/>
  <c r="N6" i="35"/>
  <c r="O6" i="35"/>
  <c r="P6" i="35"/>
  <c r="I7" i="35"/>
  <c r="L7" i="35" s="1"/>
  <c r="J7" i="35"/>
  <c r="K7" i="35"/>
  <c r="N7" i="35"/>
  <c r="O7" i="35"/>
  <c r="P7" i="35"/>
  <c r="I8" i="35"/>
  <c r="L8" i="35" s="1"/>
  <c r="J8" i="35"/>
  <c r="K8" i="35"/>
  <c r="M8" i="35"/>
  <c r="N8" i="35"/>
  <c r="O8" i="35"/>
  <c r="P8" i="35"/>
  <c r="I9" i="35"/>
  <c r="L9" i="35" s="1"/>
  <c r="J9" i="35"/>
  <c r="K9" i="35"/>
  <c r="M9" i="35"/>
  <c r="N9" i="35"/>
  <c r="O9" i="35"/>
  <c r="P9" i="35"/>
  <c r="I10" i="35"/>
  <c r="L10" i="35" s="1"/>
  <c r="J10" i="35"/>
  <c r="K10" i="35"/>
  <c r="N10" i="35"/>
  <c r="O10" i="35"/>
  <c r="P10" i="35"/>
  <c r="P5" i="35"/>
  <c r="O5" i="35"/>
  <c r="N5" i="35"/>
  <c r="M5" i="35"/>
  <c r="K5" i="35"/>
  <c r="J5" i="35"/>
  <c r="I5" i="35"/>
  <c r="L5" i="35" s="1"/>
  <c r="P11" i="35" l="1"/>
  <c r="O11" i="35"/>
  <c r="L11" i="35"/>
  <c r="M11" i="35"/>
  <c r="N11" i="35"/>
</calcChain>
</file>

<file path=xl/sharedStrings.xml><?xml version="1.0" encoding="utf-8"?>
<sst xmlns="http://schemas.openxmlformats.org/spreadsheetml/2006/main" count="29" uniqueCount="24">
  <si>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</si>
  <si>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</si>
  <si>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</si>
  <si>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</si>
  <si>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</si>
  <si>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</si>
  <si>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</si>
  <si>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</si>
  <si>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</si>
  <si>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</si>
  <si>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</si>
  <si>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</si>
  <si>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</si>
  <si>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</si>
  <si>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</si>
  <si>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определяемая по минимальной предложенной цене, руб.</t>
  </si>
  <si>
    <t xml:space="preserve">Коммерческое предложение №3
</t>
  </si>
  <si>
    <t>шт.</t>
  </si>
  <si>
    <t>Шкаф для одежды с антресолью,
размер 800*560*2140мм</t>
  </si>
  <si>
    <t>Шкаф навесной, размер
800*318*720мм</t>
  </si>
  <si>
    <t>Шкаф узкий закрытый, размер
400*574*2140мм</t>
  </si>
  <si>
    <t>Шкаф встраиваемый в нишу, размер
2090*1180*520мм</t>
  </si>
  <si>
    <t>Стол обеденный, размер:
727*1300*700мм</t>
  </si>
  <si>
    <t>Диван без подлокотников,
размер:1100*500*700мм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</si>
</sst>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0" fontId="33" fillId="0" borderId="0" xfId="1" applyFont="1" applyFill="1" applyBorder="1" applyAlignment="1">
      <alignment horizontal="left" vertical="center" wrapText="1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NumberFormat="1" applyFont="1" applyFill="1" applyBorder="1" applyAlignment="1">
      <alignment horizontal="left" vertical="top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tabSelected="1" topLeftCell="A4" zoomScale="110" zoomScaleNormal="110" workbookViewId="0">
      <selection activeCell="D16" sqref="D1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6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3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16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25.5" x14ac:dyDescent="0.2">
      <c r="A5" s="22">
        <v>1</v>
      </c>
      <c r="B5" s="22">
        <v>1</v>
      </c>
      <c r="C5" s="35" t="s">
        <v>18</v>
      </c>
      <c r="D5" s="28" t="s">
        <v>17</v>
      </c>
      <c r="E5" s="29">
        <v>3</v>
      </c>
      <c r="F5" s="30">
        <v>29611.84</v>
      </c>
      <c r="G5" s="31">
        <v>29845.360000000001</v>
      </c>
      <c r="H5" s="31">
        <v>35000</v>
      </c>
      <c r="I5" s="14">
        <f t="shared" ref="I5" si="0">ROUND(IFERROR(AVERAGE(F5:H5),),2)</f>
        <v>31485.73</v>
      </c>
      <c r="J5" s="15">
        <f t="shared" ref="J5" si="1">IFERROR(_xlfn.STDEV.S(F5:H5),)</f>
        <v>3045.6831008713516</v>
      </c>
      <c r="K5" s="16">
        <f t="shared" ref="K5" si="2">IFERROR(_xlfn.STDEV.S(F5:H5)/AVERAGE(F5:H5),)</f>
        <v>9.6732163377847902E-2</v>
      </c>
      <c r="L5" s="17">
        <f>E5*I5</f>
        <v>94457.19</v>
      </c>
      <c r="M5" s="17">
        <f>E5*F5</f>
        <v>88835.520000000004</v>
      </c>
      <c r="N5" s="4">
        <f>E5*F5</f>
        <v>88835.520000000004</v>
      </c>
      <c r="O5" s="4">
        <f>E5*G5</f>
        <v>89536.08</v>
      </c>
      <c r="P5" s="4">
        <f>E5*H5</f>
        <v>105000</v>
      </c>
    </row>
    <row r="6" spans="1:16" ht="25.5" x14ac:dyDescent="0.2">
      <c r="A6" s="22">
        <v>2</v>
      </c>
      <c r="B6" s="22">
        <v>1</v>
      </c>
      <c r="C6" s="35" t="s">
        <v>19</v>
      </c>
      <c r="D6" s="28" t="s">
        <v>17</v>
      </c>
      <c r="E6" s="29">
        <v>1</v>
      </c>
      <c r="F6" s="30">
        <v>10255.32</v>
      </c>
      <c r="G6" s="31">
        <v>12541.12</v>
      </c>
      <c r="H6" s="31">
        <v>11000</v>
      </c>
      <c r="I6" s="14">
        <f t="shared" ref="I6:I10" si="3">ROUND(IFERROR(AVERAGE(F6:H6),),2)</f>
        <v>11265.48</v>
      </c>
      <c r="J6" s="15">
        <f t="shared" ref="J6:J10" si="4">IFERROR(_xlfn.STDEV.S(F6:H6),)</f>
        <v>1165.7959224495517</v>
      </c>
      <c r="K6" s="16">
        <f t="shared" ref="K6:K10" si="5">IFERROR(_xlfn.STDEV.S(F6:H6)/AVERAGE(F6:H6),)</f>
        <v>0.10348391035708657</v>
      </c>
      <c r="L6" s="17">
        <f t="shared" ref="L6:L10" si="6">E6*I6</f>
        <v>11265.48</v>
      </c>
      <c r="M6" s="17">
        <f t="shared" ref="M6:M9" si="7">E6*F6</f>
        <v>10255.32</v>
      </c>
      <c r="N6" s="4">
        <f t="shared" ref="N6:N10" si="8">E6*F6</f>
        <v>10255.32</v>
      </c>
      <c r="O6" s="4">
        <f t="shared" ref="O6:O10" si="9">E6*G6</f>
        <v>12541.12</v>
      </c>
      <c r="P6" s="4">
        <f t="shared" ref="P6:P10" si="10">E6*H6</f>
        <v>11000</v>
      </c>
    </row>
    <row r="7" spans="1:16" ht="25.5" x14ac:dyDescent="0.2">
      <c r="A7" s="22">
        <v>3</v>
      </c>
      <c r="B7" s="22">
        <v>1</v>
      </c>
      <c r="C7" s="35" t="s">
        <v>20</v>
      </c>
      <c r="D7" s="28" t="s">
        <v>17</v>
      </c>
      <c r="E7" s="29">
        <v>1</v>
      </c>
      <c r="F7" s="30">
        <v>20243.46</v>
      </c>
      <c r="G7" s="31">
        <v>22055.16</v>
      </c>
      <c r="H7" s="31">
        <v>20000</v>
      </c>
      <c r="I7" s="14">
        <f t="shared" si="3"/>
        <v>20766.21</v>
      </c>
      <c r="J7" s="15">
        <f t="shared" si="4"/>
        <v>1122.8841055662574</v>
      </c>
      <c r="K7" s="16">
        <f t="shared" si="5"/>
        <v>5.4072663514838248E-2</v>
      </c>
      <c r="L7" s="17">
        <f t="shared" si="6"/>
        <v>20766.21</v>
      </c>
      <c r="M7" s="17">
        <f>E7*H7</f>
        <v>20000</v>
      </c>
      <c r="N7" s="4">
        <f t="shared" si="8"/>
        <v>20243.46</v>
      </c>
      <c r="O7" s="4">
        <f t="shared" si="9"/>
        <v>22055.16</v>
      </c>
      <c r="P7" s="4">
        <f t="shared" si="10"/>
        <v>20000</v>
      </c>
    </row>
    <row r="8" spans="1:16" ht="25.5" x14ac:dyDescent="0.2">
      <c r="A8" s="22">
        <v>4</v>
      </c>
      <c r="B8" s="22">
        <v>1</v>
      </c>
      <c r="C8" s="35" t="s">
        <v>21</v>
      </c>
      <c r="D8" s="28" t="s">
        <v>17</v>
      </c>
      <c r="E8" s="29">
        <v>1</v>
      </c>
      <c r="F8" s="30">
        <v>32122.6</v>
      </c>
      <c r="G8" s="31">
        <v>34200.68</v>
      </c>
      <c r="H8" s="31">
        <v>36000</v>
      </c>
      <c r="I8" s="14">
        <f t="shared" si="3"/>
        <v>34107.760000000002</v>
      </c>
      <c r="J8" s="15">
        <f t="shared" si="4"/>
        <v>1940.3693681358718</v>
      </c>
      <c r="K8" s="16">
        <f t="shared" si="5"/>
        <v>5.6889381423343884E-2</v>
      </c>
      <c r="L8" s="17">
        <f t="shared" si="6"/>
        <v>34107.760000000002</v>
      </c>
      <c r="M8" s="17">
        <f t="shared" si="7"/>
        <v>32122.6</v>
      </c>
      <c r="N8" s="4">
        <f t="shared" si="8"/>
        <v>32122.6</v>
      </c>
      <c r="O8" s="4">
        <f t="shared" si="9"/>
        <v>34200.68</v>
      </c>
      <c r="P8" s="4">
        <f t="shared" si="10"/>
        <v>36000</v>
      </c>
    </row>
    <row r="9" spans="1:16" ht="25.5" x14ac:dyDescent="0.2">
      <c r="A9" s="22">
        <v>5</v>
      </c>
      <c r="B9" s="22">
        <v>1</v>
      </c>
      <c r="C9" s="35" t="s">
        <v>22</v>
      </c>
      <c r="D9" s="28" t="s">
        <v>17</v>
      </c>
      <c r="E9" s="29">
        <v>1</v>
      </c>
      <c r="F9" s="30">
        <v>13177.22</v>
      </c>
      <c r="G9" s="31">
        <v>13500.8</v>
      </c>
      <c r="H9" s="31">
        <v>13500</v>
      </c>
      <c r="I9" s="14">
        <f t="shared" si="3"/>
        <v>13392.67</v>
      </c>
      <c r="J9" s="15">
        <f t="shared" si="4"/>
        <v>186.58848874818989</v>
      </c>
      <c r="K9" s="16">
        <f t="shared" si="5"/>
        <v>1.3932131703965744E-2</v>
      </c>
      <c r="L9" s="17">
        <f t="shared" si="6"/>
        <v>13392.67</v>
      </c>
      <c r="M9" s="17">
        <f t="shared" si="7"/>
        <v>13177.22</v>
      </c>
      <c r="N9" s="4">
        <f t="shared" si="8"/>
        <v>13177.22</v>
      </c>
      <c r="O9" s="4">
        <f t="shared" si="9"/>
        <v>13500.8</v>
      </c>
      <c r="P9" s="4">
        <f t="shared" si="10"/>
        <v>13500</v>
      </c>
    </row>
    <row r="10" spans="1:16" ht="25.5" x14ac:dyDescent="0.2">
      <c r="A10" s="22">
        <v>6</v>
      </c>
      <c r="B10" s="22">
        <v>1</v>
      </c>
      <c r="C10" s="35" t="s">
        <v>23</v>
      </c>
      <c r="D10" s="28" t="s">
        <v>17</v>
      </c>
      <c r="E10" s="29">
        <v>1</v>
      </c>
      <c r="F10" s="30">
        <v>30624.44</v>
      </c>
      <c r="G10" s="31">
        <v>26842.3</v>
      </c>
      <c r="H10" s="31">
        <v>28000</v>
      </c>
      <c r="I10" s="14">
        <f t="shared" si="3"/>
        <v>28488.91</v>
      </c>
      <c r="J10" s="15">
        <f t="shared" si="4"/>
        <v>1937.8913619017276</v>
      </c>
      <c r="K10" s="16">
        <f t="shared" si="5"/>
        <v>6.8022649345291314E-2</v>
      </c>
      <c r="L10" s="17">
        <f t="shared" si="6"/>
        <v>28488.91</v>
      </c>
      <c r="M10" s="17">
        <f>E10*G10</f>
        <v>26842.3</v>
      </c>
      <c r="N10" s="4">
        <f t="shared" si="8"/>
        <v>30624.44</v>
      </c>
      <c r="O10" s="4">
        <f t="shared" si="9"/>
        <v>26842.3</v>
      </c>
      <c r="P10" s="4">
        <f t="shared" si="10"/>
        <v>28000</v>
      </c>
    </row>
    <row r="11" spans="1:16" s="13" customFormat="1" ht="16.5" customHeight="1" x14ac:dyDescent="0.2">
      <c r="A11" s="39" t="s">
        <v>7</v>
      </c>
      <c r="B11" s="40"/>
      <c r="C11" s="41"/>
      <c r="D11" s="40"/>
      <c r="E11" s="40"/>
      <c r="F11" s="40"/>
      <c r="G11" s="40"/>
      <c r="H11" s="40"/>
      <c r="I11" s="40"/>
      <c r="J11" s="40"/>
      <c r="K11" s="42"/>
      <c r="L11" s="24">
        <f>SUM(L5:L10)</f>
        <v>202478.22000000003</v>
      </c>
      <c r="M11" s="24">
        <f t="shared" ref="M11:P11" si="11">SUM(M5:M10)</f>
        <v>191232.96</v>
      </c>
      <c r="N11" s="24">
        <f t="shared" si="11"/>
        <v>195258.56</v>
      </c>
      <c r="O11" s="24">
        <f t="shared" si="11"/>
        <v>198676.13999999998</v>
      </c>
      <c r="P11" s="24">
        <f t="shared" si="11"/>
        <v>213500</v>
      </c>
    </row>
    <row r="12" spans="1:16" x14ac:dyDescent="0.2">
      <c r="C12" s="19"/>
      <c r="D12" s="8"/>
      <c r="E12" s="9"/>
      <c r="F12" s="9"/>
      <c r="G12" s="9"/>
      <c r="H12" s="7"/>
    </row>
    <row r="13" spans="1:16" x14ac:dyDescent="0.2">
      <c r="C13" s="19"/>
      <c r="D13" s="8"/>
      <c r="E13" s="9"/>
      <c r="F13" s="9"/>
      <c r="G13" s="9"/>
      <c r="H13" s="7"/>
    </row>
    <row r="14" spans="1:16" x14ac:dyDescent="0.2">
      <c r="C14" s="19"/>
      <c r="D14" s="8"/>
      <c r="E14" s="9"/>
      <c r="F14" s="34"/>
      <c r="G14" s="34"/>
      <c r="H14" s="34"/>
      <c r="I14" s="32"/>
    </row>
    <row r="15" spans="1:16" x14ac:dyDescent="0.2">
      <c r="C15" s="19"/>
      <c r="D15" s="8"/>
      <c r="E15" s="9"/>
      <c r="F15" s="9"/>
      <c r="G15" s="9"/>
      <c r="H15" s="7"/>
      <c r="L15" s="23"/>
      <c r="M15" s="23"/>
    </row>
    <row r="16" spans="1:16" x14ac:dyDescent="0.2">
      <c r="C16" s="19"/>
      <c r="D16" s="8"/>
      <c r="E16" s="9"/>
      <c r="F16" s="9"/>
      <c r="G16" s="9"/>
      <c r="H16" s="10"/>
    </row>
    <row r="17" spans="3:8" x14ac:dyDescent="0.2">
      <c r="C17" s="19"/>
      <c r="D17" s="8"/>
      <c r="E17" s="9"/>
      <c r="F17" s="9"/>
      <c r="G17" s="9"/>
      <c r="H17" s="10"/>
    </row>
    <row r="18" spans="3:8" x14ac:dyDescent="0.2">
      <c r="C18" s="19"/>
      <c r="D18" s="8"/>
      <c r="E18" s="9"/>
      <c r="F18" s="9"/>
      <c r="G18" s="9"/>
      <c r="H18" s="10"/>
    </row>
    <row r="19" spans="3:8" x14ac:dyDescent="0.2">
      <c r="C19" s="19"/>
      <c r="D19" s="8"/>
      <c r="E19" s="9"/>
      <c r="F19" s="9"/>
      <c r="G19" s="9"/>
      <c r="H19" s="10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8"/>
      <c r="E50" s="9"/>
      <c r="F50" s="9"/>
      <c r="G50" s="9"/>
      <c r="H50" s="7"/>
    </row>
    <row r="51" spans="3:8" x14ac:dyDescent="0.2">
      <c r="C51" s="19"/>
      <c r="D51" s="8"/>
      <c r="E51" s="9"/>
      <c r="F51" s="9"/>
      <c r="G51" s="9"/>
      <c r="H51" s="7"/>
    </row>
    <row r="52" spans="3:8" x14ac:dyDescent="0.2">
      <c r="C52" s="19"/>
      <c r="D52" s="8"/>
      <c r="E52" s="9"/>
      <c r="F52" s="9"/>
      <c r="G52" s="9"/>
      <c r="H52" s="7"/>
    </row>
    <row r="53" spans="3:8" x14ac:dyDescent="0.2">
      <c r="C53" s="19"/>
      <c r="D53" s="8"/>
      <c r="E53" s="9"/>
      <c r="F53" s="9"/>
      <c r="G53" s="9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C57" s="19"/>
      <c r="D57" s="7"/>
      <c r="E57" s="11"/>
      <c r="F57" s="7"/>
      <c r="G57" s="7"/>
      <c r="H57" s="7"/>
    </row>
    <row r="58" spans="3:8" x14ac:dyDescent="0.2">
      <c r="C58" s="19"/>
      <c r="D58" s="7"/>
      <c r="E58" s="11"/>
      <c r="F58" s="7"/>
      <c r="G58" s="7"/>
      <c r="H58" s="7"/>
    </row>
    <row r="59" spans="3:8" x14ac:dyDescent="0.2">
      <c r="C59" s="19"/>
      <c r="D59" s="7"/>
      <c r="E59" s="11"/>
      <c r="F59" s="7"/>
      <c r="G59" s="7"/>
      <c r="H59" s="7"/>
    </row>
    <row r="60" spans="3:8" x14ac:dyDescent="0.2">
      <c r="C60" s="19"/>
      <c r="D60" s="7"/>
      <c r="E60" s="11"/>
      <c r="F60" s="7"/>
      <c r="G60" s="7"/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  <row r="88" spans="8:8" x14ac:dyDescent="0.2">
      <c r="H88" s="7"/>
    </row>
    <row r="89" spans="8:8" x14ac:dyDescent="0.2">
      <c r="H89" s="7"/>
    </row>
    <row r="90" spans="8:8" x14ac:dyDescent="0.2">
      <c r="H90" s="7"/>
    </row>
    <row r="91" spans="8:8" x14ac:dyDescent="0.2">
      <c r="H91" s="7"/>
    </row>
  </sheetData>
  <autoFilter ref="A4:O10"/>
  <mergeCells count="9">
    <mergeCell ref="M3:M4"/>
    <mergeCell ref="A2:L2"/>
    <mergeCell ref="A11:K11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2026-07-07T14:01:54Z</dcterms:modified>
</cp:coreProperties>
</file>