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gctm.local\work units\!KS\ЕАТ Березка\БЕРЕЗКА ЮИ в работе\364Б_2026 Фильтры для увлажнителей\"/>
    </mc:Choice>
  </mc:AlternateContent>
  <xr:revisionPtr revIDLastSave="0" documentId="13_ncr:1_{D551B8EF-D647-47C2-A1AA-F807900161B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Лист1!$A$1:$M$31</definedName>
  </definedNames>
  <calcPr calcId="181029" refMode="R1C1"/>
</workbook>
</file>

<file path=xl/calcChain.xml><?xml version="1.0" encoding="utf-8"?>
<calcChain xmlns="http://schemas.openxmlformats.org/spreadsheetml/2006/main">
  <c r="K12" i="1" l="1"/>
  <c r="J12" i="1"/>
  <c r="I12" i="1"/>
  <c r="L12" i="1" s="1"/>
  <c r="K11" i="1" l="1"/>
  <c r="J11" i="1"/>
  <c r="I11" i="1"/>
  <c r="L11" i="1" s="1"/>
  <c r="L13" i="1" s="1"/>
</calcChain>
</file>

<file path=xl/sharedStrings.xml><?xml version="1.0" encoding="utf-8"?>
<sst xmlns="http://schemas.openxmlformats.org/spreadsheetml/2006/main" count="29" uniqueCount="25">
  <si>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</si>
  <si>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Объект закупки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</si>
  <si>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</si>
  <si>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</si>
  <si>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</si>
  <si>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</si>
  <si>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</si>
  <si>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</si>
  <si>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</si>
  <si>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</si>
  <si>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</si>
  <si>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Поставщик 3</t>
  </si>
  <si>
    <t>Средняя цена (руб.)</t>
  </si>
  <si>
    <t>Среднее квадратичное отклонение</t>
  </si>
  <si>
    <t>Коэффициент вариации (%)</t>
  </si>
  <si>
    <t>НМЦК (рын)</t>
  </si>
  <si>
    <t>Цена (руб.)</t>
  </si>
  <si>
    <t>Поставщик 1</t>
  </si>
  <si>
    <t>Поставщик 2</t>
  </si>
  <si>
    <t>шт.</t>
  </si>
  <si>
    <t xml:space="preserve">Итого НМЦК составляет </t>
  </si>
  <si>
    <t>Сменный фильтр для увлажнителя BRUNE B600</t>
  </si>
  <si>
    <t>Фильтр воздушный F7 для увлажнителя BRUNE B600(1620)</t>
  </si>
  <si>
    <t xml:space="preserve">Поставка фильтров для увлажнителей в 2026 году </t>
  </si>
  <si>
    <t>28.25.14.111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</si>
</sst>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#########"/>
    <numFmt numFmtId="165" formatCode="#\ ##0.00"/>
  </numFmts>
  <fonts count="9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/>
  </cellStyleXfs>
  <cellXfs count="33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164" fontId="6" fillId="0" borderId="1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49" fontId="6" fillId="0" borderId="9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9</xdr:row>
      <xdr:rowOff>85725</xdr:rowOff>
    </xdr:from>
    <xdr:to>
      <xdr:col>11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19655" y="5046345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123825</xdr:colOff>
      <xdr:row>9</xdr:row>
      <xdr:rowOff>76200</xdr:rowOff>
    </xdr:from>
    <xdr:to>
      <xdr:col>9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20550" y="5036820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180976</xdr:colOff>
      <xdr:row>9</xdr:row>
      <xdr:rowOff>152399</xdr:rowOff>
    </xdr:from>
    <xdr:to>
      <xdr:col>10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48030" y="5112385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I12" sqref="I12"/>
    </sheetView>
  </sheetViews>
  <sheetFormatPr defaultColWidth="9" defaultRowHeight="15" x14ac:dyDescent="0.25"/>
  <cols>
    <col min="1" max="1" width="7.85546875" customWidth="1"/>
    <col min="2" max="2" width="35" customWidth="1"/>
    <col min="3" max="3" width="14.140625" customWidth="1"/>
    <col min="4" max="4" width="8.140625" customWidth="1"/>
    <col min="5" max="5" width="7.7109375" customWidth="1"/>
    <col min="6" max="6" width="14.28515625" style="1" customWidth="1"/>
    <col min="7" max="7" width="13.140625" style="1" customWidth="1"/>
    <col min="8" max="8" width="13.5703125" style="1" customWidth="1"/>
    <col min="9" max="9" width="19.5703125" style="1" customWidth="1"/>
    <col min="10" max="10" width="20.5703125" style="1" customWidth="1"/>
    <col min="11" max="11" width="23" style="1" customWidth="1"/>
    <col min="12" max="12" width="27.7109375" customWidth="1"/>
    <col min="13" max="13" width="18.42578125" customWidth="1"/>
    <col min="14" max="1007" width="9.140625" customWidth="1"/>
  </cols>
  <sheetData>
    <row r="1" spans="1:12" x14ac:dyDescent="0.25">
      <c r="A1" s="2"/>
      <c r="B1" s="2"/>
      <c r="C1" s="2"/>
      <c r="D1" s="2"/>
      <c r="E1" s="2"/>
      <c r="F1" s="3"/>
      <c r="G1" s="3"/>
      <c r="H1" s="3"/>
      <c r="I1" s="3"/>
      <c r="J1" s="3"/>
      <c r="K1" s="3"/>
    </row>
    <row r="2" spans="1:12" ht="47.25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3"/>
    </row>
    <row r="4" spans="1:12" x14ac:dyDescent="0.25">
      <c r="A4" s="2"/>
      <c r="B4" s="2"/>
      <c r="C4" s="2"/>
      <c r="D4" s="2"/>
      <c r="E4" s="2"/>
      <c r="F4" s="3"/>
      <c r="G4" s="3"/>
      <c r="H4" s="3"/>
      <c r="I4" s="3"/>
      <c r="J4" s="5"/>
      <c r="K4" s="3"/>
    </row>
    <row r="5" spans="1:12" ht="37.5" customHeight="1" x14ac:dyDescent="0.25">
      <c r="A5" s="20" t="s">
        <v>1</v>
      </c>
      <c r="B5" s="20"/>
      <c r="C5" s="21" t="s">
        <v>23</v>
      </c>
      <c r="D5" s="22"/>
      <c r="E5" s="22"/>
      <c r="F5" s="22"/>
      <c r="G5" s="22"/>
      <c r="H5" s="22"/>
      <c r="I5" s="22"/>
      <c r="J5" s="22"/>
      <c r="K5" s="22"/>
      <c r="L5" s="23"/>
    </row>
    <row r="6" spans="1:12" ht="15.75" x14ac:dyDescent="0.25">
      <c r="A6" s="20" t="s">
        <v>2</v>
      </c>
      <c r="B6" s="20"/>
      <c r="C6" s="21" t="s">
        <v>3</v>
      </c>
      <c r="D6" s="22"/>
      <c r="E6" s="22"/>
      <c r="F6" s="22"/>
      <c r="G6" s="22"/>
      <c r="H6" s="22"/>
      <c r="I6" s="22"/>
      <c r="J6" s="22"/>
      <c r="K6" s="22"/>
      <c r="L6" s="23"/>
    </row>
    <row r="7" spans="1:12" ht="15.75" x14ac:dyDescent="0.25">
      <c r="A7" s="26" t="s">
        <v>4</v>
      </c>
      <c r="B7" s="27"/>
      <c r="C7" s="28"/>
      <c r="D7" s="28"/>
      <c r="E7" s="28"/>
      <c r="F7" s="28"/>
      <c r="G7" s="28"/>
      <c r="H7" s="28"/>
      <c r="I7" s="28"/>
      <c r="J7" s="28"/>
      <c r="K7" s="28"/>
      <c r="L7" s="29"/>
    </row>
    <row r="8" spans="1:12" ht="15.75" x14ac:dyDescent="0.25">
      <c r="A8" s="30" t="s">
        <v>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25.5" x14ac:dyDescent="0.25">
      <c r="A9" s="31" t="s">
        <v>6</v>
      </c>
      <c r="B9" s="31" t="s">
        <v>7</v>
      </c>
      <c r="C9" s="32" t="s">
        <v>8</v>
      </c>
      <c r="D9" s="31" t="s">
        <v>9</v>
      </c>
      <c r="E9" s="32" t="s">
        <v>10</v>
      </c>
      <c r="F9" s="4" t="s">
        <v>17</v>
      </c>
      <c r="G9" s="4" t="s">
        <v>18</v>
      </c>
      <c r="H9" s="4" t="s">
        <v>11</v>
      </c>
      <c r="I9" s="32" t="s">
        <v>12</v>
      </c>
      <c r="J9" s="6" t="s">
        <v>13</v>
      </c>
      <c r="K9" s="6" t="s">
        <v>14</v>
      </c>
      <c r="L9" s="7" t="s">
        <v>15</v>
      </c>
    </row>
    <row r="10" spans="1:12" ht="54" customHeight="1" x14ac:dyDescent="0.25">
      <c r="A10" s="31"/>
      <c r="B10" s="31"/>
      <c r="C10" s="32"/>
      <c r="D10" s="31"/>
      <c r="E10" s="32"/>
      <c r="F10" s="4" t="s">
        <v>16</v>
      </c>
      <c r="G10" s="4" t="s">
        <v>16</v>
      </c>
      <c r="H10" s="4" t="s">
        <v>16</v>
      </c>
      <c r="I10" s="32"/>
      <c r="J10" s="8"/>
      <c r="K10" s="8"/>
      <c r="L10" s="15"/>
    </row>
    <row r="11" spans="1:12" ht="32.25" customHeight="1" x14ac:dyDescent="0.25">
      <c r="A11" s="14">
        <v>1</v>
      </c>
      <c r="B11" s="18" t="s">
        <v>21</v>
      </c>
      <c r="C11" s="13" t="s">
        <v>24</v>
      </c>
      <c r="D11" s="14" t="s">
        <v>19</v>
      </c>
      <c r="E11" s="14">
        <v>18</v>
      </c>
      <c r="F11" s="16">
        <v>7200</v>
      </c>
      <c r="G11" s="16">
        <v>7200</v>
      </c>
      <c r="H11" s="16">
        <v>7200</v>
      </c>
      <c r="I11" s="11">
        <f t="shared" ref="I11:I12" si="0">ROUND((AVERAGE(F11:H11)),2)</f>
        <v>7200</v>
      </c>
      <c r="J11" s="9">
        <f t="shared" ref="J11:J12" si="1">STDEV(F11:H11)</f>
        <v>0</v>
      </c>
      <c r="K11" s="10">
        <f t="shared" ref="K11:K12" si="2">STDEV(F11:H11)/AVERAGE(F11:H11)</f>
        <v>0</v>
      </c>
      <c r="L11" s="11">
        <f t="shared" ref="L11:L12" si="3">ROUND((I11*E11),2)</f>
        <v>129600</v>
      </c>
    </row>
    <row r="12" spans="1:12" ht="29.25" customHeight="1" thickBot="1" x14ac:dyDescent="0.3">
      <c r="A12" s="14">
        <v>2</v>
      </c>
      <c r="B12" s="18" t="s">
        <v>22</v>
      </c>
      <c r="C12" s="13" t="s">
        <v>24</v>
      </c>
      <c r="D12" s="14" t="s">
        <v>19</v>
      </c>
      <c r="E12" s="14">
        <v>36</v>
      </c>
      <c r="F12" s="16">
        <v>6500</v>
      </c>
      <c r="G12" s="16">
        <v>6500</v>
      </c>
      <c r="H12" s="16">
        <v>6418</v>
      </c>
      <c r="I12" s="11">
        <f t="shared" si="0"/>
        <v>6472.67</v>
      </c>
      <c r="J12" s="9">
        <f t="shared" si="1"/>
        <v>47.342722073549311</v>
      </c>
      <c r="K12" s="10">
        <f t="shared" si="2"/>
        <v>7.3142530755303291E-3</v>
      </c>
      <c r="L12" s="11">
        <f t="shared" si="3"/>
        <v>233016.12</v>
      </c>
    </row>
    <row r="13" spans="1:12" ht="15.75" thickBot="1" x14ac:dyDescent="0.3">
      <c r="A13" s="24" t="s">
        <v>20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17">
        <f>SUM(L11:L12)</f>
        <v>362616.12</v>
      </c>
    </row>
    <row r="14" spans="1:12" x14ac:dyDescent="0.25">
      <c r="B14" s="12"/>
    </row>
  </sheetData>
  <mergeCells count="14">
    <mergeCell ref="A13:K13"/>
    <mergeCell ref="A7:L7"/>
    <mergeCell ref="A8:L8"/>
    <mergeCell ref="A9:A10"/>
    <mergeCell ref="B9:B10"/>
    <mergeCell ref="C9:C10"/>
    <mergeCell ref="D9:D10"/>
    <mergeCell ref="E9:E10"/>
    <mergeCell ref="I9:I10"/>
    <mergeCell ref="A2:L2"/>
    <mergeCell ref="A5:B5"/>
    <mergeCell ref="C5:L5"/>
    <mergeCell ref="A6:B6"/>
    <mergeCell ref="C6:L6"/>
  </mergeCells>
  <phoneticPr fontId="8" type="noConversion"/>
  <pageMargins left="0.24027777777777801" right="0.24027777777777801" top="0.05" bottom="0.209722222222222" header="0.51180555555555496" footer="0.51180555555555496"/>
  <pageSetup paperSize="9" scale="64" fitToHeight="0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Новикова Юлия Игоревна</cp:lastModifiedBy>
  <cp:revision>7</cp:revision>
  <cp:lastPrinted>2026-01-19T13:27:01Z</cp:lastPrinted>
  <dcterms:created xsi:type="dcterms:W3CDTF">2014-01-17T11:35:00Z</dcterms:created>
  <dcterms:modified xsi:type="dcterms:W3CDTF">2026-06-16T09:04:26Z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1049-12.2.0.17562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  <property fmtid="{D5CDD505-2E9C-101B-9397-08002B2CF9AE}" pid="5" name="ICV">
    <vt:lpwstr>03922F94E72048269C8DF3C494D4590F_12</vt:lpwstr>
  </property>
</Properties>
</file>