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\16.Управление по реставрации\Яндовская А. В\1. Объекты\6. Вх. Новый, Юрьевец\ГК 039 (фундаменты)\ГК АН\0. Закупочная документация\сметчики\"/>
    </mc:Choice>
  </mc:AlternateContent>
  <bookViews>
    <workbookView xWindow="0" yWindow="0" windowWidth="28800" windowHeight="12330"/>
  </bookViews>
  <sheets>
    <sheet name="РНМЦК АН" sheetId="6" r:id="rId1"/>
    <sheet name="НМЦК (2)" sheetId="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asa5">[1]Лист3!$I$1:$I$5</definedName>
    <definedName name="__asa5">[2]Лист3!$I$1:$I$5</definedName>
    <definedName name="_asa5">[3]Лист3!$I$1:$I$5</definedName>
    <definedName name="b" localSheetId="1">#REF!</definedName>
    <definedName name="b">#REF!</definedName>
    <definedName name="bbb" localSheetId="1">[4]Коэффициенты!$A$1:$A$65536</definedName>
    <definedName name="bbb">[5]Коэффициенты!$A$1:$A$65536</definedName>
    <definedName name="g" localSheetId="1">#REF!</definedName>
    <definedName name="g">#REF!</definedName>
    <definedName name="ggggggggggggggggg" localSheetId="1">[4]база!$E$1:$E$65536</definedName>
    <definedName name="ggggggggggggggggg">[5]база!$E$1:$E$65536</definedName>
    <definedName name="gggggggggggggggggggggggg" localSheetId="1">[4]Коэффициенты!$D$1:$D$3</definedName>
    <definedName name="gggggggggggggggggggggggg">[5]Коэффициенты!$D$1:$D$3</definedName>
    <definedName name="ggh" localSheetId="1">#REF!</definedName>
    <definedName name="ggh">#REF!</definedName>
    <definedName name="n_1" localSheetId="1">{"","одинz","дваz","триz","четыреz","пятьz","шестьz","семьz","восемьz","девятьz"}</definedName>
    <definedName name="n_1" localSheetId="0">{"","одинz","дваz","триz","четыреz","пятьz","шестьz","семьz","восемьz","девятьz"}</definedName>
    <definedName name="n_1">{"","одинz","дваz","триz","четыреz","пятьz","шестьz","семьz","восемьz","девятьz"}</definedName>
    <definedName name="n_2" localSheetId="1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 localSheetId="0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 localSheetId="1">{"";1;"двадцатьz";"тридцатьz";"сорокz";"пятьдесятz";"шестьдесятz";"семьдесятz";"восемьдесятz";"девяностоz"}</definedName>
    <definedName name="n_3" localSheetId="0">{"";1;"двадцатьz";"тридцатьz";"сорокz";"пятьдесятz";"шестьдесятz";"семьдесятz";"восемьдесятz";"девяностоz"}</definedName>
    <definedName name="n_3">{"";1;"двадцатьz";"тридцатьz";"сорокz";"пятьдесятz";"шестьдесятz";"семьдесятz";"восемьдесятz";"девяностоz"}</definedName>
    <definedName name="n_4" localSheetId="1">{"","стоz","двестиz","тристаz","четырестаz","пятьсотz","шестьсотz","семьсотz","восемьсотz","девятьсотz"}</definedName>
    <definedName name="n_4" localSheetId="0">{"","стоz","двестиz","тристаz","четырестаz","пятьсотz","шестьсотz","семьсотz","восемьсотz","девятьсотz"}</definedName>
    <definedName name="n_4">{"","стоz","двестиz","тристаz","четырестаz","пятьсотz","шестьсотz","семьсотz","восемьсотz","девятьсотz"}</definedName>
    <definedName name="n_5" localSheetId="1">{"","однаz","двеz","триz","четыреz","пятьz","шестьz","семьz","восемьz","девятьz"}</definedName>
    <definedName name="n_5" localSheetId="0">{"","однаz","двеz","триz","четыреz","пятьz","шестьz","семьz","восемьz","девятьz"}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 localSheetId="1">IF('НМЦК (2)'!n_3=1,'НМЦК (2)'!n_2,'НМЦК (2)'!n_3&amp;'НМЦК (2)'!n_1)</definedName>
    <definedName name="n0x" localSheetId="0">IF('РНМЦК АН'!n_3=1,'РНМЦК АН'!n_2,'РНМЦК АН'!n_3&amp;'РНМЦК АН'!n_1)</definedName>
    <definedName name="n0x">IF(n_3=1,n_2,n_3&amp;n_1)</definedName>
    <definedName name="n1x" localSheetId="1">IF('НМЦК (2)'!n_3=1,'НМЦК (2)'!n_2,'НМЦК (2)'!n_3&amp;'НМЦК (2)'!n_5)</definedName>
    <definedName name="n1x" localSheetId="0">IF('РНМЦК АН'!n_3=1,'РНМЦК АН'!n_2,'РНМЦК АН'!n_3&amp;'РНМЦК АН'!n_5)</definedName>
    <definedName name="n1x">IF(n_3=1,n_2,n_3&amp;n_5)</definedName>
    <definedName name="Print_Area" localSheetId="1">#REF!</definedName>
    <definedName name="Print_Area">#REF!</definedName>
    <definedName name="Print_Titles" localSheetId="1">#REF!</definedName>
    <definedName name="Print_Titles">#REF!</definedName>
    <definedName name="rrrrrrrrrrrrrrrrrrrrrrrr" localSheetId="1">[4]Коэффициенты!$A$1:$A$65536</definedName>
    <definedName name="rrrrrrrrrrrrrrrrrrrrrrrr">[5]Коэффициенты!$A$1:$A$65536</definedName>
    <definedName name="аа" localSheetId="1">[4]Коэффициенты!$D$1:$D$3</definedName>
    <definedName name="аа">[5]Коэффициенты!$D$1:$D$3</definedName>
    <definedName name="аааа" localSheetId="1">[4]Коэффициенты!$A$1:$A$65536</definedName>
    <definedName name="аааа">[5]Коэффициенты!$A$1:$A$65536</definedName>
    <definedName name="в" localSheetId="1">[4]база!$E$1:$E$65536</definedName>
    <definedName name="в">[5]база!$E$1:$E$65536</definedName>
    <definedName name="вапрвп" localSheetId="1">#REF!</definedName>
    <definedName name="вапрвп">#REF!</definedName>
    <definedName name="вввв" localSheetId="1">[4]Коэффициенты!$A$1:$A$65536</definedName>
    <definedName name="вввв">[5]Коэффициенты!$A$1:$A$65536</definedName>
    <definedName name="вввввввввввв" localSheetId="1">[4]база!$E$1:$E$65536</definedName>
    <definedName name="вввввввввввв">[5]база!$E$1:$E$65536</definedName>
    <definedName name="вввввввввввввввв" localSheetId="1">[4]база!$E$1:$E$65536</definedName>
    <definedName name="вввввввввввввввв">[5]база!$E$1:$E$65536</definedName>
    <definedName name="ВСЕ" localSheetId="1">#REF!,#REF!,#REF!,#REF!,#REF!,#REF!,#REF!,#REF!,#REF!,#REF!,#REF!,#REF!,#REF!,#REF!,#REF!</definedName>
    <definedName name="ВСЕ">#REF!,#REF!,#REF!,#REF!,#REF!,#REF!,#REF!,#REF!,#REF!,#REF!,#REF!,#REF!,#REF!,#REF!,#REF!</definedName>
    <definedName name="выдал" localSheetId="1">[4]база!$E$1:$E$65536</definedName>
    <definedName name="выдал">[5]база!$E$1:$E$65536</definedName>
    <definedName name="ддддддддддддддддд" localSheetId="1">[4]база!$E$1:$E$65536</definedName>
    <definedName name="ддддддддддддддддд">[5]база!$E$1:$E$65536</definedName>
    <definedName name="жжжжжж" localSheetId="1">[4]Коэффициенты!$A$1:$A$65536</definedName>
    <definedName name="жжжжжж">[5]Коэффициенты!$A$1:$A$65536</definedName>
    <definedName name="жжжжжжжжжжжжжжжжж" localSheetId="1">[4]Коэффициенты!$A$1:$A$65536</definedName>
    <definedName name="жжжжжжжжжжжжжжжжж">[5]Коэффициенты!$A$1:$A$65536</definedName>
    <definedName name="и" localSheetId="1">#REF!</definedName>
    <definedName name="и">#REF!</definedName>
    <definedName name="И_112_Б" localSheetId="1">#REF!</definedName>
    <definedName name="И_112_Б">#REF!</definedName>
    <definedName name="и111т" localSheetId="1">#REF!</definedName>
    <definedName name="и111т">#REF!</definedName>
    <definedName name="И112_91" localSheetId="1">#REF!</definedName>
    <definedName name="И112_91">#REF!</definedName>
    <definedName name="И11284" localSheetId="1">#REF!</definedName>
    <definedName name="И11284">#REF!</definedName>
    <definedName name="И112Б" localSheetId="1">#REF!</definedName>
    <definedName name="И112Б">#REF!</definedName>
    <definedName name="И112Д" localSheetId="1">#REF!</definedName>
    <definedName name="И112Д">#REF!</definedName>
    <definedName name="И112Т" localSheetId="1">#REF!</definedName>
    <definedName name="И112Т">#REF!</definedName>
    <definedName name="И1784" localSheetId="1">#REF!</definedName>
    <definedName name="И1784">#REF!</definedName>
    <definedName name="И17Б" localSheetId="1">#REF!</definedName>
    <definedName name="И17Б">#REF!</definedName>
    <definedName name="И17Д" localSheetId="1">#REF!</definedName>
    <definedName name="И17Д">#REF!</definedName>
    <definedName name="И17Т" localSheetId="1">#REF!</definedName>
    <definedName name="И17Т">#REF!</definedName>
    <definedName name="И18_91" localSheetId="1">#REF!</definedName>
    <definedName name="И18_91">#REF!</definedName>
    <definedName name="И1884" localSheetId="1">#REF!</definedName>
    <definedName name="И1884">#REF!</definedName>
    <definedName name="И18Б" localSheetId="1">#REF!</definedName>
    <definedName name="И18Б">#REF!</definedName>
    <definedName name="И18б1" localSheetId="1">#REF!</definedName>
    <definedName name="И18б1">#REF!</definedName>
    <definedName name="И18Д" localSheetId="1">#REF!</definedName>
    <definedName name="И18Д">#REF!</definedName>
    <definedName name="И18Т" localSheetId="1">#REF!</definedName>
    <definedName name="И18Т">#REF!</definedName>
    <definedName name="И19_91" localSheetId="1">#REF!</definedName>
    <definedName name="И19_91">#REF!</definedName>
    <definedName name="И1984" localSheetId="1">#REF!</definedName>
    <definedName name="И1984">#REF!</definedName>
    <definedName name="И19Б" localSheetId="1">#REF!</definedName>
    <definedName name="И19Б">#REF!</definedName>
    <definedName name="И19Д" localSheetId="1">#REF!</definedName>
    <definedName name="И19Д">#REF!</definedName>
    <definedName name="И19Т" localSheetId="1">#REF!</definedName>
    <definedName name="И19Т">#REF!</definedName>
    <definedName name="И284" localSheetId="1">#REF!</definedName>
    <definedName name="И284">#REF!</definedName>
    <definedName name="И2Б" localSheetId="1">#REF!</definedName>
    <definedName name="И2Б">#REF!</definedName>
    <definedName name="И2Д" localSheetId="1">#REF!</definedName>
    <definedName name="И2Д">#REF!</definedName>
    <definedName name="И2Т" localSheetId="1">#REF!</definedName>
    <definedName name="И2Т">#REF!</definedName>
    <definedName name="Индексы">#REF!</definedName>
    <definedName name="ИПОД" localSheetId="1">#REF!</definedName>
    <definedName name="ИПОД">#REF!</definedName>
    <definedName name="ИПОТ" localSheetId="1">#REF!</definedName>
    <definedName name="ИПОТ">#REF!</definedName>
    <definedName name="ИСН84" localSheetId="1">#REF!</definedName>
    <definedName name="ИСН84">#REF!</definedName>
    <definedName name="ИСНД" localSheetId="1">#REF!</definedName>
    <definedName name="ИСНД">#REF!</definedName>
    <definedName name="ИСНДСД" localSheetId="1">#REF!</definedName>
    <definedName name="ИСНДСД">#REF!</definedName>
    <definedName name="ИСНДСТ" localSheetId="1">#REF!</definedName>
    <definedName name="ИСНДСТ">#REF!</definedName>
    <definedName name="ИСНТ" localSheetId="1">#REF!</definedName>
    <definedName name="ИСНТ">#REF!</definedName>
    <definedName name="К1" localSheetId="1">#REF!</definedName>
    <definedName name="К1">#REF!</definedName>
    <definedName name="К1О" localSheetId="1">#REF!</definedName>
    <definedName name="К1О">#REF!</definedName>
    <definedName name="К2" localSheetId="1">#REF!</definedName>
    <definedName name="К2">#REF!</definedName>
    <definedName name="К2О" localSheetId="1">#REF!</definedName>
    <definedName name="К2О">#REF!</definedName>
    <definedName name="К3" localSheetId="1">#REF!</definedName>
    <definedName name="К3">#REF!</definedName>
    <definedName name="ккккккккккккккк" localSheetId="1">[4]Коэффициенты!$D$1:$D$3</definedName>
    <definedName name="ккккккккккккккк">[5]Коэффициенты!$D$1:$D$3</definedName>
    <definedName name="км2" localSheetId="1">#REF!</definedName>
    <definedName name="км2">#REF!</definedName>
    <definedName name="копия" localSheetId="1">#REF!</definedName>
    <definedName name="копия">#REF!</definedName>
    <definedName name="ллллллл" localSheetId="1">[4]база!$E$1:$E$65536</definedName>
    <definedName name="ллллллл">[5]база!$E$1:$E$65536</definedName>
    <definedName name="м2" localSheetId="1">#REF!</definedName>
    <definedName name="м2">#REF!</definedName>
    <definedName name="М3" localSheetId="1">#REF!</definedName>
    <definedName name="М3">#REF!</definedName>
    <definedName name="мил" localSheetId="1">{0,"овz";1,"z";2,"аz";5,"овz"}</definedName>
    <definedName name="мил" localSheetId="0">{0,"овz";1,"z";2,"аz";5,"овz"}</definedName>
    <definedName name="мил">{0,"овz";1,"z";2,"аz";5,"овz"}</definedName>
    <definedName name="_xlnm.Print_Area" localSheetId="1">'НМЦК (2)'!$A$1:$G$30</definedName>
    <definedName name="ог1" localSheetId="1">#REF!</definedName>
    <definedName name="ог1">#REF!</definedName>
    <definedName name="ОПР" localSheetId="1">#REF!</definedName>
    <definedName name="ОПР">#REF!</definedName>
    <definedName name="п" localSheetId="1">[4]Коэффициенты!$A$1:$A$65536</definedName>
    <definedName name="п">[5]Коэффициенты!$A$1:$A$65536</definedName>
    <definedName name="ПИР91" localSheetId="1">#REF!</definedName>
    <definedName name="ПИР91">#REF!</definedName>
    <definedName name="ПИРБ" localSheetId="1">#REF!</definedName>
    <definedName name="ПИРБ">#REF!</definedName>
    <definedName name="ПИРД" localSheetId="1">#REF!</definedName>
    <definedName name="ПИРД">#REF!</definedName>
    <definedName name="ПИРТ" localSheetId="1">#REF!</definedName>
    <definedName name="ПИРТ">#REF!</definedName>
    <definedName name="ПИРФ84" localSheetId="1">#REF!</definedName>
    <definedName name="ПИРФ84">#REF!</definedName>
    <definedName name="ПИРФД" localSheetId="1">#REF!</definedName>
    <definedName name="ПИРФД">#REF!</definedName>
    <definedName name="ПИРФТ" localSheetId="1">#REF!</definedName>
    <definedName name="ПИРФТ">#REF!</definedName>
    <definedName name="площадь" localSheetId="1">[4]Коэффициенты!$D$1:$D$3</definedName>
    <definedName name="площадь">[5]Коэффициенты!$D$1:$D$3</definedName>
    <definedName name="Пост145_экспертиза" localSheetId="1">[6]Пост145_экспертиза!$F$9:$H$36</definedName>
    <definedName name="Пост145_экспертиза">[7]Пост145_экспертиза!$F$9:$H$36</definedName>
    <definedName name="пп" localSheetId="1">#REF!</definedName>
    <definedName name="пп">#REF!</definedName>
    <definedName name="ппр" localSheetId="1">#REF!</definedName>
    <definedName name="ппр">#REF!</definedName>
    <definedName name="ПР91" localSheetId="1">#REF!</definedName>
    <definedName name="ПР91">#REF!</definedName>
    <definedName name="ПРБ" localSheetId="1">#REF!</definedName>
    <definedName name="ПРБ">#REF!</definedName>
    <definedName name="ПРД" localSheetId="1">#REF!</definedName>
    <definedName name="ПРД">#REF!</definedName>
    <definedName name="ПРТ" localSheetId="1">#REF!</definedName>
    <definedName name="ПРТ">#REF!</definedName>
    <definedName name="РД_Б" localSheetId="1">#REF!</definedName>
    <definedName name="РД_Б">#REF!</definedName>
    <definedName name="РД_Т" localSheetId="1">#REF!</definedName>
    <definedName name="РД_Т">#REF!</definedName>
    <definedName name="РДБ" localSheetId="1">#REF!</definedName>
    <definedName name="РДБ">#REF!</definedName>
    <definedName name="РНИП_Оглавление">[8]РНИП_Огл.!$M$4:$Q$21</definedName>
    <definedName name="рр" localSheetId="1">#REF!</definedName>
    <definedName name="рр">#REF!</definedName>
    <definedName name="рррр" localSheetId="1">[4]база!$E$1:$E$65536</definedName>
    <definedName name="рррр">[5]база!$E$1:$E$65536</definedName>
    <definedName name="ррррррррр" localSheetId="1">[4]Коэффициенты!$D$1:$D$3</definedName>
    <definedName name="ррррррррр">[5]Коэффициенты!$D$1:$D$3</definedName>
    <definedName name="рррррррррррр" localSheetId="1">[4]Коэффициенты!$A$1:$A$65536</definedName>
    <definedName name="рррррррррррр">[5]Коэффициенты!$A$1:$A$65536</definedName>
    <definedName name="ррррррррррррррр" localSheetId="1">[4]Коэффициенты!$A$1:$A$65536</definedName>
    <definedName name="ррррррррррррррр">[5]Коэффициенты!$A$1:$A$65536</definedName>
    <definedName name="ррррррррррррррррррррррр" localSheetId="1">[4]Коэффициенты!$A$1:$A$65536</definedName>
    <definedName name="ррррррррррррррррррррррр">[5]Коэффициенты!$A$1:$A$65536</definedName>
    <definedName name="рррррррррррррррррррррррррррр" localSheetId="1">[4]Коэффициенты!$A$1:$A$65536</definedName>
    <definedName name="рррррррррррррррррррррррррррр">[5]Коэффициенты!$A$1:$A$65536</definedName>
    <definedName name="СМР_ИСНЗ_Д" localSheetId="1">#REF!</definedName>
    <definedName name="СМР_ИСНЗ_Д">#REF!</definedName>
    <definedName name="СМР_ИСНР_Б" localSheetId="1">#REF!</definedName>
    <definedName name="СМР_ИСНР_Б">#REF!</definedName>
    <definedName name="СМР_ИСНР_Т" localSheetId="1">#REF!</definedName>
    <definedName name="СМР_ИСНР_Т">#REF!</definedName>
    <definedName name="СМР1_12_91" localSheetId="1">#REF!</definedName>
    <definedName name="СМР1_12_91">#REF!</definedName>
    <definedName name="СМР112Т" localSheetId="1">#REF!</definedName>
    <definedName name="СМР112Т">#REF!</definedName>
    <definedName name="СМР17_91" localSheetId="1">#REF!</definedName>
    <definedName name="СМР17_91">#REF!</definedName>
    <definedName name="СМР1784" localSheetId="1">#REF!</definedName>
    <definedName name="СМР1784">#REF!</definedName>
    <definedName name="СМР17Б" localSheetId="1">#REF!</definedName>
    <definedName name="СМР17Б">#REF!</definedName>
    <definedName name="СМР17Д" localSheetId="1">#REF!</definedName>
    <definedName name="СМР17Д">#REF!</definedName>
    <definedName name="СМР17Т" localSheetId="1">#REF!</definedName>
    <definedName name="СМР17Т">#REF!</definedName>
    <definedName name="СМР18_91" localSheetId="1">#REF!</definedName>
    <definedName name="СМР18_91">#REF!</definedName>
    <definedName name="СМР1884" localSheetId="1">#REF!</definedName>
    <definedName name="СМР1884">#REF!</definedName>
    <definedName name="СМР18Б" localSheetId="1">#REF!</definedName>
    <definedName name="СМР18Б">#REF!</definedName>
    <definedName name="СМР18Д" localSheetId="1">#REF!</definedName>
    <definedName name="СМР18Д">#REF!</definedName>
    <definedName name="СМР18Т" localSheetId="1">#REF!</definedName>
    <definedName name="СМР18Т">#REF!</definedName>
    <definedName name="СМР2Б" localSheetId="1">#REF!</definedName>
    <definedName name="СМР2Б">#REF!</definedName>
    <definedName name="СМР2Т" localSheetId="1">#REF!</definedName>
    <definedName name="СМР2Т">#REF!</definedName>
    <definedName name="СМРИПОТ" localSheetId="1">#REF!</definedName>
    <definedName name="СМРИПОТ">#REF!</definedName>
    <definedName name="Содержание">[8]ОГЛАВЛЕНИЕ!$A$5:$J$16</definedName>
    <definedName name="сроки" localSheetId="1">[9]Коэффициенты!$A$1:$A$65536</definedName>
    <definedName name="сроки">[10]Коэффициенты!$A$1:$A$65536</definedName>
    <definedName name="стадия_П" localSheetId="1">#REF!</definedName>
    <definedName name="стадия_П">#REF!</definedName>
    <definedName name="тн" localSheetId="1">#REF!</definedName>
    <definedName name="тн">#REF!</definedName>
    <definedName name="то11" localSheetId="1">#REF!</definedName>
    <definedName name="то11">#REF!</definedName>
    <definedName name="тыс" localSheetId="1">{0,"тысячz";1,"тысячаz";2,"тысячиz";5,"тысячz"}</definedName>
    <definedName name="тыс" localSheetId="0">{0,"тысячz";1,"тысячаz";2,"тысячиz";5,"тысячz"}</definedName>
    <definedName name="тыс">{0,"тысячz";1,"тысячаz";2,"тысячиz";5,"тысячz"}</definedName>
    <definedName name="ТЭП">#REF!</definedName>
    <definedName name="уууууууууууууууууууууу" localSheetId="1">[4]Коэффициенты!$D$1:$D$3</definedName>
    <definedName name="уууууууууууууууууууууу">[5]Коэффициенты!$D$1:$D$3</definedName>
    <definedName name="фф" localSheetId="1">[4]Коэффициенты!$D$1:$D$3</definedName>
    <definedName name="фф">[5]Коэффициенты!$D$1:$D$3</definedName>
    <definedName name="ффффффффффффффффффф" localSheetId="1">[4]база!$E$1:$E$65536</definedName>
    <definedName name="ффффффффффффффффффф">[5]база!$E$1:$E$65536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7" l="1"/>
  <c r="B27" i="6"/>
  <c r="F27" i="6"/>
  <c r="F26" i="6"/>
  <c r="D26" i="6"/>
  <c r="B26" i="6"/>
  <c r="G20" i="7" l="1"/>
  <c r="B25" i="6"/>
  <c r="B21" i="6"/>
  <c r="B19" i="6"/>
  <c r="B18" i="6"/>
  <c r="A12" i="6"/>
  <c r="A11" i="6"/>
  <c r="A9" i="6"/>
  <c r="E22" i="7"/>
  <c r="G22" i="7" s="1"/>
  <c r="C19" i="7"/>
  <c r="E19" i="7" s="1"/>
  <c r="E18" i="7"/>
  <c r="G18" i="7" s="1"/>
  <c r="E17" i="7"/>
  <c r="G17" i="7" s="1"/>
  <c r="E16" i="7"/>
  <c r="G16" i="7" s="1"/>
  <c r="G19" i="7" l="1"/>
  <c r="E20" i="7"/>
  <c r="B23" i="6"/>
  <c r="F23" i="6" s="1"/>
  <c r="B22" i="6"/>
  <c r="F22" i="6" s="1"/>
  <c r="B20" i="6"/>
  <c r="F20" i="6" s="1"/>
  <c r="D19" i="6"/>
  <c r="E28" i="6"/>
  <c r="C28" i="6"/>
  <c r="F19" i="6" l="1"/>
  <c r="D23" i="6"/>
  <c r="D18" i="6"/>
  <c r="D20" i="6"/>
  <c r="D22" i="6"/>
  <c r="F18" i="6"/>
  <c r="F24" i="6" l="1"/>
  <c r="D24" i="6"/>
  <c r="D25" i="6"/>
  <c r="F25" i="6"/>
  <c r="F21" i="6"/>
  <c r="D21" i="6"/>
  <c r="D27" i="6" l="1"/>
  <c r="B28" i="6"/>
  <c r="D28" i="6" l="1"/>
  <c r="F28" i="6"/>
</calcChain>
</file>

<file path=xl/sharedStrings.xml><?xml version="1.0" encoding="utf-8"?>
<sst xmlns="http://schemas.openxmlformats.org/spreadsheetml/2006/main" count="51" uniqueCount="40">
  <si>
    <t>Наименование работ и затрат</t>
  </si>
  <si>
    <t xml:space="preserve">  </t>
  </si>
  <si>
    <t>Всего возвратных сумм (справочно)</t>
  </si>
  <si>
    <t>ИТОГО</t>
  </si>
  <si>
    <t>Компенсация НДС 22% от стоимости материалов и оборудования</t>
  </si>
  <si>
    <t>Оборудование</t>
  </si>
  <si>
    <t xml:space="preserve">Сопутствующие работы </t>
  </si>
  <si>
    <t>Реставрационные работы</t>
  </si>
  <si>
    <t>Начальная (максимальная) цена контракта с учетом индекса прогнозной инфляции на преиод выполнения работ</t>
  </si>
  <si>
    <t>Индекс прогнозный инфляции на период выполнения работ</t>
  </si>
  <si>
    <t>Стоимость работ в ценах на дату формирования начальной (максимальной) цены контракта</t>
  </si>
  <si>
    <t>Индекс фактической инфляции</t>
  </si>
  <si>
    <t>Сметная стоимость в руб.</t>
  </si>
  <si>
    <t>Наименованиеработ и затрат</t>
  </si>
  <si>
    <t>РАСЧЕТ НАЧАЛЬНОЙ МАКСИМАЛЬНОЙ ЦЕНЫ КОНТРАКТА</t>
  </si>
  <si>
    <t xml:space="preserve">________________А.А. Мальченков
</t>
  </si>
  <si>
    <t>Минкультуры России</t>
  </si>
  <si>
    <t>Департамента управления делами и цифровой трансформации</t>
  </si>
  <si>
    <t xml:space="preserve">Заместитель директора </t>
  </si>
  <si>
    <t>УТВЕРЖДАЮ:</t>
  </si>
  <si>
    <t>__________________________2026 г.</t>
  </si>
  <si>
    <t>Пересчет в текущие цены выполнен:</t>
  </si>
  <si>
    <t>Начальная (максимальная) цена контракта с учетом индекса прогнозной инфляции на период выполнения работ</t>
  </si>
  <si>
    <t xml:space="preserve">Справочно: </t>
  </si>
  <si>
    <t>Сопутствующие при реставрации работы</t>
  </si>
  <si>
    <t>Прочие затраты (ПИР)</t>
  </si>
  <si>
    <t>Прочие затраты (ПНР)</t>
  </si>
  <si>
    <t xml:space="preserve">Авторский надзор 0,2%
(Методика 421/пр в редакции 557/пр п.173-174 от итога главы 1-9)
в т.ч. научное руководство </t>
  </si>
  <si>
    <t xml:space="preserve">Всего </t>
  </si>
  <si>
    <t>Департамента управления делами и инвестиций</t>
  </si>
  <si>
    <t>__________________________2026г.</t>
  </si>
  <si>
    <t xml:space="preserve">Проведение работ по реставрации и приспособлению к современному использованию объекта культурного наследия федерального значения «Собор Входоиерусалимский «Новый», 1840 г., расположенном по адресу (местонахождение): Ивановская область, Юрьевецкий район, г. Юрьевец, ул. Советская, д. 43, входящем в состав объекта культурного наследия федерального значения «Собор Входоиерусалимский», 1737 г., 1840 г. </t>
  </si>
  <si>
    <r>
      <rPr>
        <b/>
        <sz val="11"/>
        <rFont val="Times New Roman"/>
        <family val="1"/>
        <charset val="204"/>
      </rPr>
      <t xml:space="preserve">Сопутствующие работы </t>
    </r>
    <r>
      <rPr>
        <sz val="11"/>
        <rFont val="Times New Roman"/>
        <family val="1"/>
        <charset val="204"/>
      </rPr>
      <t>-' Коэффициенты пересчета в текущие по категории объектов "Прочие объекты"  ОТ=37,15,МАТ=9,52 ,  ЭМ=13,06   1 кв 2026 (ОБ), Письмо Минстроя России от 30.12.2025 года № 81879-ИФ/09, прил.4</t>
    </r>
  </si>
  <si>
    <r>
      <t xml:space="preserve">Реставрационные работы - </t>
    </r>
    <r>
      <rPr>
        <sz val="11"/>
        <rFont val="Times New Roman"/>
        <family val="1"/>
        <charset val="204"/>
      </rPr>
      <t>Коэффициенты изменения стоимости ремонтно-реставрационных работ от уровня 1984 года уровню цен 2001 года приказ Минстроя РФ от 4 августа 2020 г. N 421 в ред. приказ от 7 июля 2022 г. N 557/пр (таблица 2) ОТ=15,39,  МАТ=77,64</t>
    </r>
  </si>
  <si>
    <t>Дополнительные затраты при производстве работ в зимнее время (Приказ № 325/пр от 25.05.2021, прилож.№2  - III зона, Ивановская область , К=1,1) - 1,551%</t>
  </si>
  <si>
    <t>Компенсация НДС 22% от стоимости материалов, оборудования и стоимости машин и механизмов  (без учета оплаты труда машинистов)</t>
  </si>
  <si>
    <t xml:space="preserve">В расчете начальной (максимальной) цены контракта применен проектно-сметный метод.
</t>
  </si>
  <si>
    <t xml:space="preserve">Срок выполнения работ –  по                        </t>
  </si>
  <si>
    <t>Удорожание в зимнее время  - 1,551%</t>
  </si>
  <si>
    <t xml:space="preserve">Резерв средств на непредвиденные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</si>
</sst>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39" x14ac:knownFonts="1">
    <font>
      <sz val="10"/>
      <name val="Arial Cyr"/>
      <charset val="204"/>
    </font>
    <font>
      <sz val="10"/>
      <name val="Arial"/>
      <charset val="204"/>
    </font>
    <font>
      <sz val="11"/>
      <color rgb="FF000000"/>
      <name val="Calibri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Arial Cyr"/>
      <charset val="204"/>
    </font>
    <font>
      <sz val="10"/>
      <name val="Arial Cyr"/>
      <charset val="204"/>
    </font>
    <font>
      <i/>
      <sz val="1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i/>
      <u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color theme="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3" fillId="0" borderId="0"/>
    <xf numFmtId="0" fontId="29" fillId="0" borderId="0"/>
    <xf numFmtId="165" fontId="1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2" applyFont="1" applyAlignment="1">
      <alignment vertical="center"/>
    </xf>
    <xf numFmtId="1" fontId="11" fillId="0" borderId="0" xfId="2" applyNumberFormat="1" applyFont="1" applyAlignment="1">
      <alignment horizontal="right" vertical="center" wrapText="1"/>
    </xf>
    <xf numFmtId="1" fontId="11" fillId="0" borderId="0" xfId="2" applyNumberFormat="1" applyFont="1" applyAlignment="1">
      <alignment horizontal="left" vertical="center" wrapText="1"/>
    </xf>
    <xf numFmtId="0" fontId="12" fillId="0" borderId="0" xfId="2" applyFont="1" applyAlignment="1">
      <alignment vertical="center"/>
    </xf>
    <xf numFmtId="1" fontId="10" fillId="0" borderId="0" xfId="2" applyNumberFormat="1" applyFont="1" applyAlignment="1">
      <alignment horizontal="right" vertical="center" wrapText="1"/>
    </xf>
    <xf numFmtId="0" fontId="12" fillId="0" borderId="0" xfId="2" applyFont="1"/>
    <xf numFmtId="1" fontId="15" fillId="0" borderId="0" xfId="4" applyNumberFormat="1" applyFont="1" applyAlignment="1">
      <alignment horizontal="left" vertical="top" wrapText="1"/>
    </xf>
    <xf numFmtId="1" fontId="16" fillId="0" borderId="0" xfId="2" applyNumberFormat="1" applyFont="1" applyAlignment="1">
      <alignment horizontal="right" vertical="center" wrapText="1"/>
    </xf>
    <xf numFmtId="0" fontId="17" fillId="0" borderId="0" xfId="4" applyFont="1"/>
    <xf numFmtId="4" fontId="14" fillId="0" borderId="0" xfId="2" applyNumberFormat="1" applyFont="1" applyAlignment="1">
      <alignment horizontal="right" vertical="center"/>
    </xf>
    <xf numFmtId="1" fontId="19" fillId="0" borderId="0" xfId="4" applyNumberFormat="1" applyFont="1" applyAlignment="1">
      <alignment horizontal="right" vertical="top" wrapText="1"/>
    </xf>
    <xf numFmtId="0" fontId="20" fillId="0" borderId="0" xfId="4" applyFont="1"/>
    <xf numFmtId="0" fontId="20" fillId="0" borderId="0" xfId="4" applyFont="1" applyAlignment="1">
      <alignment vertical="top"/>
    </xf>
    <xf numFmtId="0" fontId="17" fillId="0" borderId="0" xfId="4" applyFont="1" applyAlignment="1">
      <alignment vertical="top"/>
    </xf>
    <xf numFmtId="0" fontId="22" fillId="0" borderId="0" xfId="6" applyFont="1" applyAlignment="1">
      <alignment wrapText="1"/>
    </xf>
    <xf numFmtId="0" fontId="22" fillId="0" borderId="0" xfId="5" applyFont="1"/>
    <xf numFmtId="0" fontId="0" fillId="0" borderId="0" xfId="6" applyFont="1" applyAlignment="1">
      <alignment wrapText="1"/>
    </xf>
    <xf numFmtId="0" fontId="8" fillId="0" borderId="0" xfId="6" applyFont="1" applyAlignment="1">
      <alignment wrapText="1"/>
    </xf>
    <xf numFmtId="0" fontId="8" fillId="0" borderId="0" xfId="5" applyFont="1" applyAlignment="1">
      <alignment wrapText="1"/>
    </xf>
    <xf numFmtId="0" fontId="8" fillId="0" borderId="0" xfId="5" applyFont="1"/>
    <xf numFmtId="0" fontId="3" fillId="0" borderId="0" xfId="4"/>
    <xf numFmtId="2" fontId="8" fillId="0" borderId="0" xfId="7" applyNumberFormat="1" applyFont="1" applyAlignment="1">
      <alignment horizontal="left" vertical="center" wrapText="1"/>
    </xf>
    <xf numFmtId="0" fontId="24" fillId="0" borderId="0" xfId="4" applyFont="1"/>
    <xf numFmtId="2" fontId="24" fillId="0" borderId="0" xfId="4" applyNumberFormat="1" applyFont="1"/>
    <xf numFmtId="1" fontId="26" fillId="0" borderId="17" xfId="4" applyNumberFormat="1" applyFont="1" applyBorder="1" applyAlignment="1" applyProtection="1">
      <alignment horizontal="center" vertical="center" wrapText="1" shrinkToFit="1"/>
      <protection locked="0"/>
    </xf>
    <xf numFmtId="1" fontId="26" fillId="0" borderId="18" xfId="4" applyNumberFormat="1" applyFont="1" applyBorder="1" applyAlignment="1" applyProtection="1">
      <alignment horizontal="center" vertical="center" wrapText="1" shrinkToFit="1"/>
      <protection locked="0"/>
    </xf>
    <xf numFmtId="1" fontId="26" fillId="0" borderId="19" xfId="4" applyNumberFormat="1" applyFont="1" applyBorder="1" applyAlignment="1" applyProtection="1">
      <alignment horizontal="center" vertical="center" wrapText="1" shrinkToFit="1"/>
      <protection locked="0"/>
    </xf>
    <xf numFmtId="1" fontId="27" fillId="0" borderId="10" xfId="4" applyNumberFormat="1" applyFont="1" applyBorder="1" applyAlignment="1" applyProtection="1">
      <alignment horizontal="left" vertical="center" wrapText="1" shrinkToFit="1"/>
      <protection locked="0"/>
    </xf>
    <xf numFmtId="1" fontId="28" fillId="0" borderId="0" xfId="4" applyNumberFormat="1" applyFont="1" applyAlignment="1" applyProtection="1">
      <alignment horizontal="center" vertical="center" wrapText="1" shrinkToFit="1"/>
      <protection locked="0"/>
    </xf>
    <xf numFmtId="1" fontId="28" fillId="0" borderId="20" xfId="4" applyNumberFormat="1" applyFont="1" applyBorder="1" applyAlignment="1" applyProtection="1">
      <alignment horizontal="center" vertical="center" wrapText="1" shrinkToFit="1"/>
      <protection locked="0"/>
    </xf>
    <xf numFmtId="0" fontId="30" fillId="0" borderId="9" xfId="8" applyFont="1" applyBorder="1" applyAlignment="1">
      <alignment horizontal="left" vertical="center" wrapText="1"/>
    </xf>
    <xf numFmtId="165" fontId="31" fillId="0" borderId="2" xfId="9" applyFont="1" applyFill="1" applyBorder="1" applyAlignment="1" applyProtection="1">
      <alignment horizontal="center" vertical="center" wrapText="1" shrinkToFit="1"/>
      <protection locked="0"/>
    </xf>
    <xf numFmtId="165" fontId="31" fillId="0" borderId="8" xfId="9" applyFont="1" applyFill="1" applyBorder="1" applyAlignment="1" applyProtection="1">
      <alignment horizontal="center" vertical="center" wrapText="1" shrinkToFit="1"/>
      <protection locked="0"/>
    </xf>
    <xf numFmtId="49" fontId="31" fillId="0" borderId="9" xfId="4" applyNumberFormat="1" applyFont="1" applyBorder="1" applyAlignment="1" applyProtection="1">
      <alignment horizontal="left" vertical="center" wrapText="1" shrinkToFit="1"/>
      <protection locked="0"/>
    </xf>
    <xf numFmtId="49" fontId="28" fillId="0" borderId="9" xfId="4" applyNumberFormat="1" applyFont="1" applyBorder="1" applyAlignment="1" applyProtection="1">
      <alignment horizontal="left" vertical="center" wrapText="1" shrinkToFit="1"/>
      <protection locked="0"/>
    </xf>
    <xf numFmtId="49" fontId="28" fillId="0" borderId="4" xfId="4" applyNumberFormat="1" applyFont="1" applyBorder="1" applyAlignment="1" applyProtection="1">
      <alignment horizontal="left" vertical="center" wrapText="1" shrinkToFit="1"/>
      <protection locked="0"/>
    </xf>
    <xf numFmtId="0" fontId="32" fillId="0" borderId="0" xfId="4" applyFont="1"/>
    <xf numFmtId="49" fontId="33" fillId="0" borderId="9" xfId="4" applyNumberFormat="1" applyFont="1" applyBorder="1" applyAlignment="1" applyProtection="1">
      <alignment horizontal="left" vertical="center" wrapText="1" shrinkToFit="1"/>
      <protection locked="0"/>
    </xf>
    <xf numFmtId="165" fontId="33" fillId="0" borderId="2" xfId="9" applyFont="1" applyFill="1" applyBorder="1" applyAlignment="1" applyProtection="1">
      <alignment horizontal="center" vertical="center" wrapText="1" shrinkToFit="1"/>
      <protection locked="0"/>
    </xf>
    <xf numFmtId="165" fontId="33" fillId="0" borderId="8" xfId="9" applyFont="1" applyFill="1" applyBorder="1" applyAlignment="1" applyProtection="1">
      <alignment horizontal="center" vertical="center" wrapText="1" shrinkToFit="1"/>
      <protection locked="0"/>
    </xf>
    <xf numFmtId="0" fontId="26" fillId="0" borderId="0" xfId="4" applyFont="1" applyAlignment="1">
      <alignment vertical="top" wrapText="1"/>
    </xf>
    <xf numFmtId="0" fontId="34" fillId="0" borderId="0" xfId="4" applyFont="1"/>
    <xf numFmtId="0" fontId="26" fillId="0" borderId="0" xfId="4" applyFont="1" applyAlignment="1">
      <alignment horizontal="left" vertical="top" wrapText="1"/>
    </xf>
    <xf numFmtId="164" fontId="26" fillId="0" borderId="0" xfId="4" applyNumberFormat="1" applyFont="1" applyAlignment="1">
      <alignment horizontal="left" vertical="top" wrapText="1"/>
    </xf>
    <xf numFmtId="0" fontId="26" fillId="0" borderId="0" xfId="4" applyFont="1" applyAlignment="1">
      <alignment wrapText="1"/>
    </xf>
    <xf numFmtId="164" fontId="26" fillId="0" borderId="0" xfId="4" applyNumberFormat="1" applyFont="1" applyAlignment="1">
      <alignment vertical="top" wrapText="1"/>
    </xf>
    <xf numFmtId="0" fontId="25" fillId="0" borderId="0" xfId="4" applyFont="1"/>
    <xf numFmtId="0" fontId="3" fillId="0" borderId="0" xfId="4" applyAlignment="1">
      <alignment horizontal="center" vertical="center"/>
    </xf>
    <xf numFmtId="0" fontId="12" fillId="0" borderId="0" xfId="2" applyFont="1" applyFill="1"/>
    <xf numFmtId="1" fontId="10" fillId="0" borderId="0" xfId="2" applyNumberFormat="1" applyFont="1" applyFill="1" applyBorder="1" applyAlignment="1">
      <alignment horizontal="right" vertical="center" wrapText="1"/>
    </xf>
    <xf numFmtId="0" fontId="12" fillId="0" borderId="0" xfId="2" applyFont="1" applyFill="1" applyAlignment="1">
      <alignment vertical="center"/>
    </xf>
    <xf numFmtId="1" fontId="11" fillId="0" borderId="0" xfId="2" applyNumberFormat="1" applyFont="1" applyFill="1" applyBorder="1" applyAlignment="1">
      <alignment horizontal="left" vertical="center" wrapText="1"/>
    </xf>
    <xf numFmtId="1" fontId="11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36" fillId="0" borderId="0" xfId="10" applyFont="1" applyBorder="1" applyAlignment="1">
      <alignment wrapText="1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 wrapText="1"/>
    </xf>
    <xf numFmtId="0" fontId="4" fillId="0" borderId="0" xfId="2" applyFont="1" applyFill="1"/>
    <xf numFmtId="1" fontId="5" fillId="0" borderId="17" xfId="2" applyNumberFormat="1" applyFont="1" applyFill="1" applyBorder="1" applyAlignment="1" applyProtection="1">
      <alignment horizontal="center" vertical="center" wrapText="1" shrinkToFit="1"/>
      <protection locked="0"/>
    </xf>
    <xf numFmtId="1" fontId="5" fillId="0" borderId="18" xfId="2" applyNumberFormat="1" applyFont="1" applyFill="1" applyBorder="1" applyAlignment="1" applyProtection="1">
      <alignment horizontal="center" vertical="center" wrapText="1" shrinkToFit="1"/>
      <protection locked="0"/>
    </xf>
    <xf numFmtId="1" fontId="5" fillId="0" borderId="19" xfId="2" applyNumberFormat="1" applyFont="1" applyFill="1" applyBorder="1" applyAlignment="1" applyProtection="1">
      <alignment horizontal="center" vertical="center" wrapText="1" shrinkToFit="1"/>
      <protection locked="0"/>
    </xf>
    <xf numFmtId="1" fontId="5" fillId="0" borderId="10" xfId="2" applyNumberFormat="1" applyFont="1" applyFill="1" applyBorder="1" applyAlignment="1" applyProtection="1">
      <alignment horizontal="left" vertical="center" wrapText="1" shrinkToFit="1"/>
      <protection locked="0"/>
    </xf>
    <xf numFmtId="164" fontId="5" fillId="0" borderId="2" xfId="11" applyFont="1" applyFill="1" applyBorder="1" applyAlignment="1" applyProtection="1">
      <alignment horizontal="center" vertical="center" wrapText="1" shrinkToFit="1"/>
      <protection locked="0"/>
    </xf>
    <xf numFmtId="1" fontId="5" fillId="0" borderId="9" xfId="2" applyNumberFormat="1" applyFont="1" applyFill="1" applyBorder="1" applyAlignment="1" applyProtection="1">
      <alignment horizontal="left" vertical="center" wrapText="1" shrinkToFit="1"/>
      <protection locked="0"/>
    </xf>
    <xf numFmtId="4" fontId="5" fillId="0" borderId="2" xfId="2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8" xfId="2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0" xfId="2" applyNumberFormat="1" applyFont="1" applyFill="1"/>
    <xf numFmtId="49" fontId="5" fillId="0" borderId="9" xfId="2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9" xfId="2" applyNumberFormat="1" applyFont="1" applyFill="1" applyBorder="1" applyAlignment="1" applyProtection="1">
      <alignment horizontal="left" vertical="center" wrapText="1" shrinkToFit="1"/>
      <protection locked="0"/>
    </xf>
    <xf numFmtId="4" fontId="7" fillId="0" borderId="2" xfId="2" applyNumberFormat="1" applyFont="1" applyFill="1" applyBorder="1" applyAlignment="1" applyProtection="1">
      <alignment horizontal="center" vertical="center" wrapText="1" shrinkToFit="1"/>
      <protection locked="0"/>
    </xf>
    <xf numFmtId="4" fontId="7" fillId="0" borderId="8" xfId="2" applyNumberFormat="1" applyFont="1" applyFill="1" applyBorder="1" applyAlignment="1" applyProtection="1">
      <alignment horizontal="center" vertical="center" wrapText="1" shrinkToFit="1"/>
      <protection locked="0"/>
    </xf>
    <xf numFmtId="4" fontId="6" fillId="0" borderId="0" xfId="2" applyNumberFormat="1" applyFont="1" applyFill="1"/>
    <xf numFmtId="0" fontId="6" fillId="0" borderId="0" xfId="2" applyFont="1" applyFill="1"/>
    <xf numFmtId="49" fontId="7" fillId="0" borderId="22" xfId="2" applyNumberFormat="1" applyFont="1" applyFill="1" applyBorder="1" applyAlignment="1" applyProtection="1">
      <alignment horizontal="left" vertical="center" wrapText="1" shrinkToFit="1"/>
      <protection locked="0"/>
    </xf>
    <xf numFmtId="4" fontId="7" fillId="0" borderId="3" xfId="2" applyNumberFormat="1" applyFont="1" applyFill="1" applyBorder="1" applyAlignment="1" applyProtection="1">
      <alignment horizontal="center" vertical="center" wrapText="1" shrinkToFit="1"/>
      <protection locked="0"/>
    </xf>
    <xf numFmtId="4" fontId="7" fillId="0" borderId="23" xfId="2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7" xfId="2" applyNumberFormat="1" applyFont="1" applyFill="1" applyBorder="1" applyAlignment="1" applyProtection="1">
      <alignment horizontal="left" vertical="center" wrapText="1" shrinkToFit="1"/>
      <protection locked="0"/>
    </xf>
    <xf numFmtId="4" fontId="5" fillId="0" borderId="6" xfId="2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5" xfId="2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2" applyFont="1" applyFill="1" applyBorder="1" applyAlignment="1">
      <alignment vertical="top" wrapText="1"/>
    </xf>
    <xf numFmtId="0" fontId="5" fillId="0" borderId="0" xfId="3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left" vertical="top" wrapText="1"/>
    </xf>
    <xf numFmtId="0" fontId="5" fillId="0" borderId="0" xfId="2" applyFont="1" applyFill="1" applyAlignment="1">
      <alignment wrapText="1"/>
    </xf>
    <xf numFmtId="0" fontId="5" fillId="0" borderId="0" xfId="2" applyFont="1" applyFill="1"/>
    <xf numFmtId="4" fontId="32" fillId="0" borderId="0" xfId="4" applyNumberFormat="1" applyFont="1"/>
    <xf numFmtId="0" fontId="3" fillId="0" borderId="0" xfId="4" applyAlignment="1" applyProtection="1">
      <alignment shrinkToFit="1"/>
      <protection locked="0"/>
    </xf>
    <xf numFmtId="0" fontId="3" fillId="0" borderId="0" xfId="4" applyAlignment="1" applyProtection="1">
      <alignment horizontal="center" vertical="center" shrinkToFit="1"/>
      <protection locked="0"/>
    </xf>
    <xf numFmtId="49" fontId="25" fillId="0" borderId="16" xfId="4" applyNumberFormat="1" applyFont="1" applyBorder="1" applyAlignment="1" applyProtection="1">
      <alignment horizontal="center" vertical="center" wrapText="1" shrinkToFit="1"/>
      <protection locked="0"/>
    </xf>
    <xf numFmtId="49" fontId="25" fillId="0" borderId="13" xfId="4" applyNumberFormat="1" applyFont="1" applyBorder="1" applyAlignment="1" applyProtection="1">
      <alignment horizontal="center" vertical="center" wrapText="1" shrinkToFit="1"/>
      <protection locked="0"/>
    </xf>
    <xf numFmtId="49" fontId="25" fillId="0" borderId="15" xfId="4" applyNumberFormat="1" applyFont="1" applyBorder="1" applyAlignment="1" applyProtection="1">
      <alignment horizontal="center" vertical="center" wrapText="1" shrinkToFit="1"/>
      <protection locked="0"/>
    </xf>
    <xf numFmtId="49" fontId="25" fillId="0" borderId="12" xfId="4" applyNumberFormat="1" applyFont="1" applyBorder="1" applyAlignment="1" applyProtection="1">
      <alignment horizontal="center" vertical="center" wrapText="1" shrinkToFit="1"/>
      <protection locked="0"/>
    </xf>
    <xf numFmtId="49" fontId="25" fillId="0" borderId="14" xfId="4" applyNumberFormat="1" applyFont="1" applyBorder="1" applyAlignment="1" applyProtection="1">
      <alignment horizontal="center" vertical="center" wrapText="1" shrinkToFit="1"/>
      <protection locked="0"/>
    </xf>
    <xf numFmtId="49" fontId="25" fillId="0" borderId="11" xfId="4" applyNumberFormat="1" applyFont="1" applyBorder="1" applyAlignment="1" applyProtection="1">
      <alignment horizontal="center" vertical="center" wrapText="1" shrinkToFit="1"/>
      <protection locked="0"/>
    </xf>
    <xf numFmtId="4" fontId="10" fillId="0" borderId="0" xfId="2" applyNumberFormat="1" applyFont="1" applyAlignment="1">
      <alignment horizontal="right" vertical="center"/>
    </xf>
    <xf numFmtId="0" fontId="34" fillId="0" borderId="21" xfId="4" applyFont="1" applyBorder="1" applyAlignment="1" applyProtection="1">
      <alignment shrinkToFit="1"/>
      <protection locked="0"/>
    </xf>
    <xf numFmtId="0" fontId="26" fillId="0" borderId="0" xfId="4" applyFont="1" applyAlignment="1">
      <alignment horizontal="left" vertical="top" wrapText="1"/>
    </xf>
    <xf numFmtId="0" fontId="18" fillId="0" borderId="0" xfId="4" applyFont="1" applyAlignment="1">
      <alignment horizontal="center" vertical="top"/>
    </xf>
    <xf numFmtId="0" fontId="18" fillId="0" borderId="0" xfId="2" applyFont="1" applyAlignment="1">
      <alignment horizontal="center" vertical="top" wrapText="1"/>
    </xf>
    <xf numFmtId="0" fontId="8" fillId="0" borderId="0" xfId="4" applyFont="1" applyAlignment="1">
      <alignment vertical="top" wrapText="1"/>
    </xf>
    <xf numFmtId="0" fontId="8" fillId="0" borderId="0" xfId="2" quotePrefix="1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1" fontId="11" fillId="0" borderId="0" xfId="2" applyNumberFormat="1" applyFont="1" applyAlignment="1">
      <alignment horizontal="right" vertical="center" wrapText="1"/>
    </xf>
    <xf numFmtId="1" fontId="10" fillId="0" borderId="0" xfId="2" applyNumberFormat="1" applyFont="1" applyAlignment="1">
      <alignment horizontal="right" vertical="center" wrapText="1"/>
    </xf>
    <xf numFmtId="0" fontId="5" fillId="0" borderId="0" xfId="2" applyFont="1" applyFill="1" applyAlignment="1">
      <alignment horizontal="left" vertical="top" wrapText="1"/>
    </xf>
    <xf numFmtId="0" fontId="4" fillId="0" borderId="0" xfId="2" applyFont="1" applyFill="1" applyAlignment="1" applyProtection="1">
      <alignment shrinkToFit="1"/>
      <protection locked="0"/>
    </xf>
    <xf numFmtId="0" fontId="4" fillId="0" borderId="0" xfId="2" applyFont="1" applyFill="1" applyAlignment="1" applyProtection="1">
      <alignment horizontal="center" vertical="center" shrinkToFit="1"/>
      <protection locked="0"/>
    </xf>
    <xf numFmtId="0" fontId="9" fillId="0" borderId="0" xfId="2" applyFont="1" applyFill="1" applyAlignment="1">
      <alignment horizontal="center" vertical="center"/>
    </xf>
    <xf numFmtId="0" fontId="35" fillId="0" borderId="1" xfId="10" applyFont="1" applyBorder="1" applyAlignment="1">
      <alignment horizontal="center" wrapText="1"/>
    </xf>
    <xf numFmtId="0" fontId="8" fillId="0" borderId="0" xfId="2" quotePrefix="1" applyFont="1" applyFill="1" applyAlignment="1">
      <alignment horizontal="left" vertical="center" wrapText="1"/>
    </xf>
    <xf numFmtId="0" fontId="38" fillId="0" borderId="0" xfId="2" quotePrefix="1" applyFont="1" applyFill="1" applyAlignment="1">
      <alignment horizontal="left" vertical="center" wrapText="1"/>
    </xf>
    <xf numFmtId="0" fontId="37" fillId="0" borderId="0" xfId="2" quotePrefix="1" applyFont="1" applyFill="1" applyAlignment="1">
      <alignment horizontal="left" vertical="center" wrapText="1"/>
    </xf>
    <xf numFmtId="0" fontId="37" fillId="0" borderId="0" xfId="2" applyFont="1" applyFill="1" applyAlignment="1">
      <alignment horizontal="left" vertical="center" wrapText="1"/>
    </xf>
    <xf numFmtId="49" fontId="5" fillId="0" borderId="16" xfId="2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3" xfId="2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5" xfId="2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2" xfId="2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4" xfId="2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1" xfId="2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2" applyFont="1" applyFill="1" applyBorder="1" applyAlignment="1" applyProtection="1">
      <alignment shrinkToFit="1"/>
      <protection locked="0"/>
    </xf>
    <xf numFmtId="0" fontId="5" fillId="0" borderId="0" xfId="3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4" fontId="10" fillId="0" borderId="0" xfId="2" applyNumberFormat="1" applyFont="1" applyFill="1" applyBorder="1" applyAlignment="1">
      <alignment horizontal="right" vertical="center"/>
    </xf>
    <xf numFmtId="1" fontId="11" fillId="0" borderId="0" xfId="2" applyNumberFormat="1" applyFont="1" applyFill="1" applyBorder="1" applyAlignment="1">
      <alignment horizontal="right" vertical="center" wrapText="1"/>
    </xf>
    <xf numFmtId="1" fontId="10" fillId="0" borderId="0" xfId="2" applyNumberFormat="1" applyFont="1" applyFill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7"/>
    <cellStyle name="Обычный 2 2 2 2" xfId="2"/>
    <cellStyle name="Обычный 2 2 2 6" xfId="5"/>
    <cellStyle name="Обычный 2 3 2 3" xfId="3"/>
    <cellStyle name="Обычный 2 3 4" xfId="4"/>
    <cellStyle name="Обычный 3" xfId="10"/>
    <cellStyle name="Обычный 3 3 2" xfId="8"/>
    <cellStyle name="Обычный 4 9" xfId="6"/>
    <cellStyle name="Финансовый 2" xfId="9"/>
    <cellStyle name="Финансовый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0c3f6f9f4e4ea\!!!&#1072;&#1088;&#1093;&#1080;&#1074;!!!\&#1055;&#1040;&#1057;&#1055;&#1054;&#1056;&#1058;&#1040;\1&#1087;%202008\&#1055;&#1072;&#1089;&#1087;&#1086;&#1088;&#1090;&#1072;%20&#1059;&#1095;&#1088;&#1077;&#1078;&#1076;&#1077;&#1085;&#1080;&#1081;%20&#1075;&#1086;&#1088;&#1086;&#1076;&#1089;&#1082;&#1086;&#1075;&#1086;%20&#1087;&#1086;&#1076;&#1095;&#1080;&#1085;&#1077;&#1085;&#1080;&#1103;%20&#1079;&#1072;%20I%20&#1087;&#1086;&#1083;&#1091;&#1075;&#1086;&#1076;&#1080;&#1077;%202008&#1075;\&#1055;&#1072;&#1089;&#1087;&#1086;&#1088;&#1090;%20&#1059;&#1050;%20&#1052;&#1043;&#1042;&#1047;%20&#1053;&#1086;&#1074;&#1099;&#1081;%20&#1052;&#1072;&#1085;&#1077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925E6A\&#1055;&#1054;&#1044;%20%20%20%20%20%20%20&#1052;&#1086;&#1089;&#1082;&#1074;&#1072;-&#1057;&#1048;&#1058;&#1048;%20%20%20%20%20&#1082;&#1072;&#1084;&#1077;&#1088;&#1072;%205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0c3f6f9f4e4ea\!!!&#1072;&#1088;&#1093;&#1080;&#1074;!!!\&#1055;&#1040;&#1057;&#1055;&#1054;&#1056;&#1058;&#1040;\1&#1087;%202008\&#1055;&#1072;&#1089;&#1087;&#1086;&#1088;&#1090;&#1072;%20&#1059;&#1095;&#1088;&#1077;&#1078;&#1076;&#1077;&#1085;&#1080;&#1081;%20&#1075;&#1086;&#1088;&#1086;&#1076;&#1089;&#1082;&#1086;&#1075;&#1086;%20&#1087;&#1086;&#1076;&#1095;&#1080;&#1085;&#1077;&#1085;&#1080;&#1103;%20&#1079;&#1072;%20I%20&#1087;&#1086;&#1083;&#1091;&#1075;&#1086;&#1076;&#1080;&#1077;%202008&#1075;\&#1059;&#1050;%20&#1052;&#1086;&#1089;&#1082;&#1086;&#1074;&#1089;&#1082;&#1080;&#1081;%20&#1084;&#1091;&#1079;&#1077;&#1081;%20&#1089;&#1086;&#1074;&#1088;&#1077;&#1084;&#1077;&#1085;&#1085;&#1086;&#1075;&#1086;%20&#1080;&#1089;&#1082;&#1091;&#1089;&#1089;&#1090;&#1074;&#1072;%20I%20&#1087;&#1086;&#1083;&#1091;&#1075;%2008&#1075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0c3f6f9f4e4ea\!!!&#1072;&#1088;&#1093;&#1080;&#1074;!!!\&#1055;&#1040;&#1057;&#1055;&#1054;&#1056;&#1058;&#1040;\2007\&#1055;&#1072;&#1089;&#1087;&#1086;&#1088;&#1090;&#1072;%20&#1079;&#1072;%202007%20%20&#1059;&#1095;&#1088;&#1077;&#1078;&#1076;&#1077;&#1085;&#1080;&#1081;%20&#1075;&#1086;&#1088;&#1086;&#1076;&#1089;&#1082;&#1086;&#1075;&#1086;%20&#1087;&#1086;&#1076;&#1095;&#1080;&#1085;&#1077;&#1085;&#1080;&#1103;\&#1043;&#1086;&#1089;&#1091;&#1076;&#1072;&#1088;&#1089;&#1090;&#1074;&#1077;&#1085;&#1085;&#1099;&#1081;%20&#1084;&#1091;&#1079;&#1077;&#1081;%20&#1080;&#1084;.%20&#1040;.&#1057;.%20&#1055;&#1091;&#1096;&#1082;&#1080;&#1085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&#1056;&#1072;&#1073;&#1086;&#1095;&#1080;&#1081;%20&#1089;&#1090;&#1086;&#1083;\&#1040;&#1053;&#1058;&#1054;&#1053;&#1054;&#1042;&#1040;\&#1054;&#1051;&#1068;&#1043;&#1040;\&#1054;&#1073;&#1098;&#1077;&#1082;&#1090;&#1099;\&#1055;&#1086;&#1074;&#1072;&#1088;&#1089;&#1082;&#1072;&#1103;\&#1044;&#1057;%209%20-%20&#1076;&#1086;&#1087;.&#1088;&#1072;&#1073;&#1086;&#1090;&#1099;\&#1089;&#1087;%20&#1089;&#1084;&#1077;&#1090;&#1072;%20&#1055;&#1054;&#1044;%20&#1101;&#1082;&#1089;&#1087;&#1083;&#1091;&#1072;&#1090;&#1072;&#1094;&#1080;&#11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0;&#1053;&#1058;&#1054;&#1053;&#1054;&#1042;&#1040;/&#1054;&#1051;&#1068;&#1043;&#1040;/&#1054;&#1073;&#1098;&#1077;&#1082;&#1090;&#1099;/&#1055;&#1086;&#1074;&#1072;&#1088;&#1089;&#1082;&#1072;&#1103;/&#1044;&#1057;%209%20-%20&#1076;&#1086;&#1087;.&#1088;&#1072;&#1073;&#1086;&#1090;&#1099;/&#1089;&#1087;%20&#1089;&#1084;&#1077;&#1090;&#1072;%20&#1055;&#1054;&#1044;%20&#1101;&#1082;&#1089;&#1087;&#1083;&#1091;&#1072;&#1090;&#1072;&#1094;&#1080;&#110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4;&#1077;&#1090;&#1085;&#1099;&#1081;%20&#1054;&#1090;&#1076;&#1077;&#1083;\&#1041;&#1086;&#1083;&#1100;&#1096;&#1072;&#1103;%20&#1057;&#1080;&#1073;&#1080;&#1088;&#1089;&#1082;&#1072;&#1103;%20&#1043;&#1086;&#1089;&#1090;&#1080;&#1085;&#1080;&#1094;&#1072;%20-%20&#1047;&#1083;&#1072;&#1090;&#1086;&#1091;&#1089;&#1090;&#1080;&#1085;&#1089;&#1082;&#1080;&#1081;%20&#1087;&#1077;&#1088;.,%20&#1076;.6,%20&#1089;.1\1.&#1055;&#1088;&#1086;&#1077;&#1082;&#1090;%20&#1087;&#1088;&#1086;&#1090;&#1080;&#1074;&#1086;&#1072;&#1074;&#1072;&#1088;&#1080;&#1081;&#1085;&#1099;&#1093;%20&#1088;&#1072;&#1073;&#1086;&#1090;\-%20&#1086;&#1090;&#1095;&#1077;&#1090;%20&#1087;&#1088;&#1086;&#1090;&#1080;&#1074;&#1086;&#1072;&#1074;&#1072;&#1088;&#1080;&#1081;&#1082;&#1072;%20&#1087;&#1086;%20&#1041;&#1079;&#1083;&#1072;&#1090;&#1086;&#1091;&#1089;&#1090;.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4;&#1077;&#1090;&#1085;&#1099;&#1081;%20&#1054;&#1090;&#1076;&#1077;&#1083;/&#1041;&#1086;&#1083;&#1100;&#1096;&#1072;&#1103;%20&#1057;&#1080;&#1073;&#1080;&#1088;&#1089;&#1082;&#1072;&#1103;%20&#1043;&#1086;&#1089;&#1090;&#1080;&#1085;&#1080;&#1094;&#1072;%20-%20&#1047;&#1083;&#1072;&#1090;&#1086;&#1091;&#1089;&#1090;&#1080;&#1085;&#1089;&#1082;&#1080;&#1081;%20&#1087;&#1077;&#1088;.,%20&#1076;.6,%20&#1089;.1/1.&#1055;&#1088;&#1086;&#1077;&#1082;&#1090;%20&#1087;&#1088;&#1086;&#1090;&#1080;&#1074;&#1086;&#1072;&#1074;&#1072;&#1088;&#1080;&#1081;&#1085;&#1099;&#1093;%20&#1088;&#1072;&#1073;&#1086;&#1090;/-%20&#1086;&#1090;&#1095;&#1077;&#1090;%20&#1087;&#1088;&#1086;&#1090;&#1080;&#1074;&#1086;&#1072;&#1074;&#1072;&#1088;&#1080;&#1081;&#1082;&#1072;%20&#1087;&#1086;%20&#1041;&#1079;&#1083;&#1072;&#1090;&#1086;&#1091;&#1089;&#1090;.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%2520%2520&#1054;&#1073;&#1098;&#1077;&#1082;&#1090;&#1099;\005.%2520&#1051;&#1040;&#1042;&#1056;&#1040;\&#1048;&#1089;&#1093;&#1086;&#1076;&#1085;&#1080;&#1082;&#1080;%2520&#1076;&#1083;&#1103;%2520&#1101;&#1082;&#1089;&#1087;&#1077;&#1088;&#1090;&#1080;&#1079;&#1099;\&#1055;&#1086;%2520&#1079;&#1072;&#1084;&#1077;&#1095;&#1072;&#1085;&#1080;&#1103;\&#1057;&#1055;&#1054;&#1047;&#1059;%2520&#1051;&#1072;&#1074;&#1088;&#107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C273E3\&#1055;&#1054;&#1044;%20%20%20%20%20%20%20&#1052;&#1086;&#1089;&#1082;&#1074;&#1072;-&#1057;&#1048;&#1058;&#1048;%20%20%20%20%20&#1082;&#1072;&#1084;&#1077;&#1088;&#1072;%205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Показатели"/>
      <sheetName val="Здания"/>
      <sheetName val="Оборудование"/>
      <sheetName val="Лист3"/>
      <sheetName val="Общие_сведения"/>
      <sheetName val="4_Дожд.канализация"/>
      <sheetName val="Коэффициент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Отдельно стоящее</v>
          </cell>
        </row>
        <row r="2">
          <cell r="I2" t="str">
            <v>В жилом доме</v>
          </cell>
        </row>
        <row r="3">
          <cell r="I3" t="str">
            <v>Подвальное</v>
          </cell>
        </row>
        <row r="4">
          <cell r="I4" t="str">
            <v>Цоколь</v>
          </cell>
        </row>
        <row r="5">
          <cell r="I5" t="str">
            <v>Иное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и"/>
      <sheetName val="Коэффициенты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1,1</v>
          </cell>
        </row>
        <row r="3">
          <cell r="A3" t="str">
            <v>1,25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Показатели"/>
      <sheetName val="Здания"/>
      <sheetName val="Оборудован"/>
      <sheetName val="Лист3"/>
      <sheetName val="Общие_сведения"/>
      <sheetName val="МАТЕР.433,45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Отдельно стоящее</v>
          </cell>
        </row>
        <row r="2">
          <cell r="I2" t="str">
            <v>В жилом доме</v>
          </cell>
        </row>
        <row r="3">
          <cell r="I3" t="str">
            <v>Подвальное</v>
          </cell>
        </row>
        <row r="4">
          <cell r="I4" t="str">
            <v>Цоколь</v>
          </cell>
        </row>
        <row r="5">
          <cell r="I5" t="str">
            <v>Иное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Показатели"/>
      <sheetName val="Здания"/>
      <sheetName val="Оборудование"/>
      <sheetName val="Лист3"/>
      <sheetName val="Общие_сведения"/>
      <sheetName val="спецификация"/>
      <sheetName val="Control Set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Отдельно стоящее</v>
          </cell>
        </row>
        <row r="2">
          <cell r="I2" t="str">
            <v>В жилом доме</v>
          </cell>
        </row>
        <row r="3">
          <cell r="I3" t="str">
            <v>Подвальное</v>
          </cell>
        </row>
        <row r="4">
          <cell r="I4" t="str">
            <v>Цоколь</v>
          </cell>
        </row>
        <row r="5">
          <cell r="I5" t="str">
            <v>Иное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роги"/>
      <sheetName val="Сети"/>
      <sheetName val="Площадки"/>
      <sheetName val="база"/>
      <sheetName val="Коэффициенты"/>
      <sheetName val="сп смета ПОД эксплуатация"/>
    </sheetNames>
    <sheetDataSet>
      <sheetData sheetId="0" refreshError="1"/>
      <sheetData sheetId="1" refreshError="1"/>
      <sheetData sheetId="2" refreshError="1"/>
      <sheetData sheetId="3" refreshError="1">
        <row r="1">
          <cell r="E1">
            <v>0</v>
          </cell>
        </row>
        <row r="2">
          <cell r="E2" t="str">
            <v>Моськин В.А.</v>
          </cell>
        </row>
        <row r="3">
          <cell r="E3" t="str">
            <v>Лысов А.Е.</v>
          </cell>
        </row>
        <row r="4">
          <cell r="E4" t="str">
            <v>Четыркина Г.В.</v>
          </cell>
        </row>
        <row r="5">
          <cell r="E5" t="str">
            <v>Шлячков Д.</v>
          </cell>
        </row>
        <row r="6">
          <cell r="E6" t="str">
            <v>Шувалов Д.Ю.</v>
          </cell>
        </row>
        <row r="7">
          <cell r="E7" t="str">
            <v>Сагаев Р.Б.</v>
          </cell>
        </row>
      </sheetData>
      <sheetData sheetId="4" refreshError="1">
        <row r="1">
          <cell r="A1">
            <v>0</v>
          </cell>
          <cell r="D1">
            <v>0</v>
          </cell>
        </row>
        <row r="2">
          <cell r="A2" t="str">
            <v>1,1</v>
          </cell>
          <cell r="D2" t="str">
            <v>1-3 га</v>
          </cell>
        </row>
        <row r="3">
          <cell r="A3" t="str">
            <v>1,25</v>
          </cell>
          <cell r="D3" t="str">
            <v>более 3 га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роги"/>
      <sheetName val="Сети"/>
      <sheetName val="Площадки"/>
      <sheetName val="база"/>
      <sheetName val="Коэффициенты"/>
      <sheetName val="сп смета ПОД эксплуатация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 xml:space="preserve"> </v>
          </cell>
        </row>
        <row r="2">
          <cell r="E2" t="str">
            <v>Моськин В.А.</v>
          </cell>
        </row>
        <row r="3">
          <cell r="E3" t="str">
            <v>Лысов А.Е.</v>
          </cell>
        </row>
        <row r="4">
          <cell r="E4" t="str">
            <v>Четыркина Г.В.</v>
          </cell>
        </row>
        <row r="5">
          <cell r="E5" t="str">
            <v>Шлячков Д.</v>
          </cell>
        </row>
        <row r="6">
          <cell r="E6" t="str">
            <v>Шувалов Д.Ю.</v>
          </cell>
        </row>
        <row r="7">
          <cell r="E7" t="str">
            <v>Сагаев Р.Б.</v>
          </cell>
        </row>
      </sheetData>
      <sheetData sheetId="4" refreshError="1">
        <row r="1">
          <cell r="A1" t="str">
            <v xml:space="preserve"> </v>
          </cell>
          <cell r="D1" t="str">
            <v xml:space="preserve"> </v>
          </cell>
        </row>
        <row r="2">
          <cell r="A2" t="str">
            <v>1,1</v>
          </cell>
          <cell r="D2" t="str">
            <v>1-3 га</v>
          </cell>
        </row>
        <row r="3">
          <cell r="A3" t="str">
            <v>1,25</v>
          </cell>
          <cell r="D3" t="str">
            <v>более 3 га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ивоаварийн (3)"/>
      <sheetName val="Пост145_экспертиза"/>
      <sheetName val="Сводка"/>
      <sheetName val="001"/>
      <sheetName val="002"/>
      <sheetName val="003"/>
      <sheetName val="004"/>
      <sheetName val="005"/>
      <sheetName val="005.1 (2)"/>
      <sheetName val="06.1"/>
      <sheetName val="06.2"/>
      <sheetName val="06,3"/>
      <sheetName val="06,4 (2)"/>
      <sheetName val="007"/>
      <sheetName val="008"/>
      <sheetName val="009"/>
      <sheetName val="010"/>
      <sheetName val="011"/>
      <sheetName val="012"/>
      <sheetName val="012,1"/>
      <sheetName val="013"/>
      <sheetName val="014 (2)"/>
      <sheetName val="015."/>
      <sheetName val="016."/>
      <sheetName val="017."/>
      <sheetName val="01.8"/>
      <sheetName val="019."/>
      <sheetName val="020."/>
      <sheetName val="020"/>
      <sheetName val="021 (3)"/>
      <sheetName val="022.1 (2)"/>
      <sheetName val="023.2 (2)"/>
      <sheetName val="24,3 (2)"/>
      <sheetName val="25,4 (3)"/>
      <sheetName val="026р"/>
      <sheetName val="027."/>
      <sheetName val="028"/>
      <sheetName val="029"/>
      <sheetName val="030"/>
      <sheetName val="031."/>
      <sheetName val="032. (2)"/>
      <sheetName val="033."/>
      <sheetName val="034(2)"/>
      <sheetName val="035."/>
      <sheetName val="036."/>
      <sheetName val="037."/>
      <sheetName val="038."/>
      <sheetName val="039."/>
      <sheetName val="040 (2)"/>
      <sheetName val="033"/>
      <sheetName val="034"/>
      <sheetName val="035"/>
      <sheetName val="036"/>
      <sheetName val="037"/>
      <sheetName val="038"/>
      <sheetName val="039"/>
      <sheetName val="040"/>
      <sheetName val="041"/>
      <sheetName val="042"/>
      <sheetName val="043"/>
      <sheetName val="044"/>
      <sheetName val="045"/>
      <sheetName val="046"/>
      <sheetName val="047"/>
      <sheetName val="048"/>
      <sheetName val="049"/>
      <sheetName val="050"/>
      <sheetName val="051"/>
      <sheetName val="053"/>
      <sheetName val="054"/>
      <sheetName val="055"/>
      <sheetName val="056"/>
      <sheetName val="057"/>
      <sheetName val="058"/>
      <sheetName val="059"/>
      <sheetName val="060"/>
      <sheetName val="061"/>
      <sheetName val="062"/>
      <sheetName val="063"/>
      <sheetName val="064"/>
      <sheetName val="065"/>
      <sheetName val="066"/>
      <sheetName val="067"/>
      <sheetName val="068"/>
      <sheetName val="069"/>
      <sheetName val="070"/>
      <sheetName val="071"/>
      <sheetName val="072"/>
      <sheetName val="073"/>
      <sheetName val="074"/>
      <sheetName val="075"/>
      <sheetName val="076"/>
      <sheetName val="077"/>
      <sheetName val="078"/>
      <sheetName val="079"/>
      <sheetName val="080"/>
      <sheetName val="081"/>
      <sheetName val="082"/>
      <sheetName val="083"/>
      <sheetName val="084"/>
      <sheetName val="088"/>
      <sheetName val="089"/>
      <sheetName val="090"/>
      <sheetName val="091"/>
      <sheetName val="092"/>
      <sheetName val="093"/>
      <sheetName val="094"/>
      <sheetName val="095"/>
      <sheetName val="096"/>
      <sheetName val="097"/>
      <sheetName val="098"/>
      <sheetName val="0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3"/>
      <sheetName val="122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</sheetNames>
    <sheetDataSet>
      <sheetData sheetId="0" refreshError="1"/>
      <sheetData sheetId="1">
        <row r="9">
          <cell r="F9" t="str">
            <v>0-0,15</v>
          </cell>
          <cell r="G9">
            <v>1</v>
          </cell>
          <cell r="H9">
            <v>33.75</v>
          </cell>
        </row>
        <row r="10">
          <cell r="F10" t="str">
            <v>более 0,15</v>
          </cell>
          <cell r="G10">
            <v>2</v>
          </cell>
          <cell r="H10">
            <v>29.25</v>
          </cell>
        </row>
        <row r="11">
          <cell r="F11" t="str">
            <v>более 0,25</v>
          </cell>
          <cell r="G11">
            <v>3</v>
          </cell>
          <cell r="H11">
            <v>27.3</v>
          </cell>
        </row>
        <row r="12">
          <cell r="F12" t="str">
            <v>более 0,5</v>
          </cell>
          <cell r="G12">
            <v>4</v>
          </cell>
          <cell r="H12">
            <v>20.22</v>
          </cell>
        </row>
        <row r="13">
          <cell r="F13" t="str">
            <v>более 0,75</v>
          </cell>
          <cell r="G13">
            <v>5</v>
          </cell>
          <cell r="H13">
            <v>16.649999999999999</v>
          </cell>
        </row>
        <row r="14">
          <cell r="F14" t="str">
            <v>более 1</v>
          </cell>
          <cell r="G14">
            <v>6</v>
          </cell>
          <cell r="H14">
            <v>12.69</v>
          </cell>
        </row>
        <row r="15">
          <cell r="F15" t="str">
            <v>более 1,5</v>
          </cell>
          <cell r="G15">
            <v>7</v>
          </cell>
          <cell r="H15">
            <v>11.88</v>
          </cell>
        </row>
        <row r="16">
          <cell r="F16" t="str">
            <v>более 3</v>
          </cell>
          <cell r="G16">
            <v>8</v>
          </cell>
          <cell r="H16">
            <v>10.98</v>
          </cell>
        </row>
        <row r="17">
          <cell r="F17" t="str">
            <v>более 4</v>
          </cell>
          <cell r="G17">
            <v>9</v>
          </cell>
          <cell r="H17">
            <v>8.77</v>
          </cell>
        </row>
        <row r="18">
          <cell r="F18" t="str">
            <v>более 6</v>
          </cell>
          <cell r="G18">
            <v>10</v>
          </cell>
          <cell r="H18">
            <v>7.07</v>
          </cell>
        </row>
        <row r="19">
          <cell r="F19" t="str">
            <v>более 8</v>
          </cell>
          <cell r="G19">
            <v>11</v>
          </cell>
          <cell r="H19">
            <v>6.15</v>
          </cell>
        </row>
        <row r="20">
          <cell r="F20" t="str">
            <v>более 12</v>
          </cell>
          <cell r="G20">
            <v>12</v>
          </cell>
          <cell r="H20">
            <v>4.76</v>
          </cell>
        </row>
        <row r="21">
          <cell r="F21" t="str">
            <v>более 18</v>
          </cell>
          <cell r="G21">
            <v>13</v>
          </cell>
          <cell r="H21">
            <v>4.13</v>
          </cell>
        </row>
        <row r="22">
          <cell r="F22" t="str">
            <v>более 24</v>
          </cell>
          <cell r="G22">
            <v>14</v>
          </cell>
          <cell r="H22">
            <v>3.52</v>
          </cell>
        </row>
        <row r="23">
          <cell r="F23" t="str">
            <v>более 30</v>
          </cell>
          <cell r="G23">
            <v>15</v>
          </cell>
          <cell r="H23">
            <v>3.06</v>
          </cell>
        </row>
        <row r="24">
          <cell r="F24" t="str">
            <v>более 36</v>
          </cell>
          <cell r="G24">
            <v>16</v>
          </cell>
          <cell r="H24">
            <v>2.62</v>
          </cell>
        </row>
        <row r="25">
          <cell r="F25" t="str">
            <v>более 45</v>
          </cell>
          <cell r="G25">
            <v>17</v>
          </cell>
          <cell r="H25">
            <v>2.33</v>
          </cell>
        </row>
        <row r="26">
          <cell r="F26" t="str">
            <v>более 52,5</v>
          </cell>
          <cell r="G26">
            <v>18</v>
          </cell>
          <cell r="H26">
            <v>2.0099999999999998</v>
          </cell>
        </row>
        <row r="27">
          <cell r="F27" t="str">
            <v>более 60</v>
          </cell>
          <cell r="G27">
            <v>19</v>
          </cell>
          <cell r="H27">
            <v>1.68</v>
          </cell>
        </row>
        <row r="28">
          <cell r="F28" t="str">
            <v>более 70</v>
          </cell>
          <cell r="G28">
            <v>20</v>
          </cell>
          <cell r="H28">
            <v>1.56</v>
          </cell>
        </row>
        <row r="29">
          <cell r="F29" t="str">
            <v>более 80</v>
          </cell>
          <cell r="G29">
            <v>21</v>
          </cell>
          <cell r="H29">
            <v>1.22</v>
          </cell>
        </row>
        <row r="30">
          <cell r="F30" t="str">
            <v>более 100</v>
          </cell>
          <cell r="G30">
            <v>22</v>
          </cell>
          <cell r="H30">
            <v>1.04</v>
          </cell>
        </row>
        <row r="31">
          <cell r="F31" t="str">
            <v>более 120</v>
          </cell>
          <cell r="G31">
            <v>23</v>
          </cell>
          <cell r="H31">
            <v>0.9</v>
          </cell>
        </row>
        <row r="32">
          <cell r="F32" t="str">
            <v>более 140</v>
          </cell>
          <cell r="G32">
            <v>24</v>
          </cell>
          <cell r="H32">
            <v>0.8</v>
          </cell>
        </row>
        <row r="33">
          <cell r="F33" t="str">
            <v>более 160</v>
          </cell>
          <cell r="G33">
            <v>25</v>
          </cell>
          <cell r="H33">
            <v>0.73</v>
          </cell>
        </row>
        <row r="34">
          <cell r="F34" t="str">
            <v>более 180</v>
          </cell>
          <cell r="G34">
            <v>26</v>
          </cell>
          <cell r="H34">
            <v>0.66</v>
          </cell>
        </row>
        <row r="35">
          <cell r="F35" t="str">
            <v>более 200</v>
          </cell>
          <cell r="G35">
            <v>27</v>
          </cell>
          <cell r="H35">
            <v>0.61</v>
          </cell>
        </row>
        <row r="36">
          <cell r="F36" t="str">
            <v>более 220</v>
          </cell>
          <cell r="G36">
            <v>28</v>
          </cell>
          <cell r="H36">
            <v>0.57999999999999996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ивоаварийн (3)"/>
      <sheetName val="Пост145_экспертиза"/>
      <sheetName val="Сводка"/>
      <sheetName val="001"/>
      <sheetName val="002"/>
      <sheetName val="003"/>
      <sheetName val="004"/>
      <sheetName val="005"/>
      <sheetName val="005.1 (2)"/>
      <sheetName val="06.1"/>
      <sheetName val="06.2"/>
      <sheetName val="06,3"/>
      <sheetName val="06,4 (2)"/>
      <sheetName val="007"/>
      <sheetName val="008"/>
      <sheetName val="009"/>
      <sheetName val="010"/>
      <sheetName val="011"/>
      <sheetName val="012"/>
      <sheetName val="012,1"/>
      <sheetName val="013"/>
      <sheetName val="014 (2)"/>
      <sheetName val="015."/>
      <sheetName val="016."/>
      <sheetName val="017."/>
      <sheetName val="01.8"/>
      <sheetName val="019."/>
      <sheetName val="020."/>
      <sheetName val="020"/>
      <sheetName val="021 (3)"/>
      <sheetName val="022.1 (2)"/>
      <sheetName val="023.2 (2)"/>
      <sheetName val="24,3 (2)"/>
      <sheetName val="25,4 (3)"/>
      <sheetName val="026р"/>
      <sheetName val="027."/>
      <sheetName val="028"/>
      <sheetName val="029"/>
      <sheetName val="030"/>
      <sheetName val="031."/>
      <sheetName val="032. (2)"/>
      <sheetName val="033."/>
      <sheetName val="034(2)"/>
      <sheetName val="035."/>
      <sheetName val="036."/>
      <sheetName val="037."/>
      <sheetName val="038."/>
      <sheetName val="039."/>
      <sheetName val="040 (2)"/>
      <sheetName val="033"/>
      <sheetName val="034"/>
      <sheetName val="035"/>
      <sheetName val="036"/>
      <sheetName val="037"/>
      <sheetName val="038"/>
      <sheetName val="039"/>
      <sheetName val="040"/>
      <sheetName val="041"/>
      <sheetName val="042"/>
      <sheetName val="043"/>
      <sheetName val="044"/>
      <sheetName val="045"/>
      <sheetName val="046"/>
      <sheetName val="047"/>
      <sheetName val="048"/>
      <sheetName val="049"/>
      <sheetName val="050"/>
      <sheetName val="051"/>
      <sheetName val="053"/>
      <sheetName val="054"/>
      <sheetName val="055"/>
      <sheetName val="056"/>
      <sheetName val="057"/>
      <sheetName val="058"/>
      <sheetName val="059"/>
      <sheetName val="060"/>
      <sheetName val="061"/>
      <sheetName val="062"/>
      <sheetName val="063"/>
      <sheetName val="064"/>
      <sheetName val="065"/>
      <sheetName val="066"/>
      <sheetName val="067"/>
      <sheetName val="068"/>
      <sheetName val="069"/>
      <sheetName val="070"/>
      <sheetName val="071"/>
      <sheetName val="072"/>
      <sheetName val="073"/>
      <sheetName val="074"/>
      <sheetName val="075"/>
      <sheetName val="076"/>
      <sheetName val="077"/>
      <sheetName val="078"/>
      <sheetName val="079"/>
      <sheetName val="080"/>
      <sheetName val="081"/>
      <sheetName val="082"/>
      <sheetName val="083"/>
      <sheetName val="084"/>
      <sheetName val="088"/>
      <sheetName val="089"/>
      <sheetName val="090"/>
      <sheetName val="091"/>
      <sheetName val="092"/>
      <sheetName val="093"/>
      <sheetName val="094"/>
      <sheetName val="095"/>
      <sheetName val="096"/>
      <sheetName val="097"/>
      <sheetName val="098"/>
      <sheetName val="0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3"/>
      <sheetName val="122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</sheetNames>
    <sheetDataSet>
      <sheetData sheetId="0" refreshError="1"/>
      <sheetData sheetId="1">
        <row r="9">
          <cell r="F9" t="str">
            <v>0-0,15</v>
          </cell>
          <cell r="G9">
            <v>1</v>
          </cell>
          <cell r="H9">
            <v>33.75</v>
          </cell>
        </row>
        <row r="10">
          <cell r="F10" t="str">
            <v>более 0,15</v>
          </cell>
          <cell r="G10">
            <v>2</v>
          </cell>
          <cell r="H10">
            <v>29.25</v>
          </cell>
        </row>
        <row r="11">
          <cell r="F11" t="str">
            <v>более 0,25</v>
          </cell>
          <cell r="G11">
            <v>3</v>
          </cell>
          <cell r="H11">
            <v>27.3</v>
          </cell>
        </row>
        <row r="12">
          <cell r="F12" t="str">
            <v>более 0,5</v>
          </cell>
          <cell r="G12">
            <v>4</v>
          </cell>
          <cell r="H12">
            <v>20.22</v>
          </cell>
        </row>
        <row r="13">
          <cell r="F13" t="str">
            <v>более 0,75</v>
          </cell>
          <cell r="G13">
            <v>5</v>
          </cell>
          <cell r="H13">
            <v>16.649999999999999</v>
          </cell>
        </row>
        <row r="14">
          <cell r="F14" t="str">
            <v>более 1</v>
          </cell>
          <cell r="G14">
            <v>6</v>
          </cell>
          <cell r="H14">
            <v>12.69</v>
          </cell>
        </row>
        <row r="15">
          <cell r="F15" t="str">
            <v>более 1,5</v>
          </cell>
          <cell r="G15">
            <v>7</v>
          </cell>
          <cell r="H15">
            <v>11.88</v>
          </cell>
        </row>
        <row r="16">
          <cell r="F16" t="str">
            <v>более 3</v>
          </cell>
          <cell r="G16">
            <v>8</v>
          </cell>
          <cell r="H16">
            <v>10.98</v>
          </cell>
        </row>
        <row r="17">
          <cell r="F17" t="str">
            <v>более 4</v>
          </cell>
          <cell r="G17">
            <v>9</v>
          </cell>
          <cell r="H17">
            <v>8.77</v>
          </cell>
        </row>
        <row r="18">
          <cell r="F18" t="str">
            <v>более 6</v>
          </cell>
          <cell r="G18">
            <v>10</v>
          </cell>
          <cell r="H18">
            <v>7.07</v>
          </cell>
        </row>
        <row r="19">
          <cell r="F19" t="str">
            <v>более 8</v>
          </cell>
          <cell r="G19">
            <v>11</v>
          </cell>
          <cell r="H19">
            <v>6.15</v>
          </cell>
        </row>
        <row r="20">
          <cell r="F20" t="str">
            <v>более 12</v>
          </cell>
          <cell r="G20">
            <v>12</v>
          </cell>
          <cell r="H20">
            <v>4.76</v>
          </cell>
        </row>
        <row r="21">
          <cell r="F21" t="str">
            <v>более 18</v>
          </cell>
          <cell r="G21">
            <v>13</v>
          </cell>
          <cell r="H21">
            <v>4.13</v>
          </cell>
        </row>
        <row r="22">
          <cell r="F22" t="str">
            <v>более 24</v>
          </cell>
          <cell r="G22">
            <v>14</v>
          </cell>
          <cell r="H22">
            <v>3.52</v>
          </cell>
        </row>
        <row r="23">
          <cell r="F23" t="str">
            <v>более 30</v>
          </cell>
          <cell r="G23">
            <v>15</v>
          </cell>
          <cell r="H23">
            <v>3.06</v>
          </cell>
        </row>
        <row r="24">
          <cell r="F24" t="str">
            <v>более 36</v>
          </cell>
          <cell r="G24">
            <v>16</v>
          </cell>
          <cell r="H24">
            <v>2.62</v>
          </cell>
        </row>
        <row r="25">
          <cell r="F25" t="str">
            <v>более 45</v>
          </cell>
          <cell r="G25">
            <v>17</v>
          </cell>
          <cell r="H25">
            <v>2.33</v>
          </cell>
        </row>
        <row r="26">
          <cell r="F26" t="str">
            <v>более 52,5</v>
          </cell>
          <cell r="G26">
            <v>18</v>
          </cell>
          <cell r="H26">
            <v>2.0099999999999998</v>
          </cell>
        </row>
        <row r="27">
          <cell r="F27" t="str">
            <v>более 60</v>
          </cell>
          <cell r="G27">
            <v>19</v>
          </cell>
          <cell r="H27">
            <v>1.68</v>
          </cell>
        </row>
        <row r="28">
          <cell r="F28" t="str">
            <v>более 70</v>
          </cell>
          <cell r="G28">
            <v>20</v>
          </cell>
          <cell r="H28">
            <v>1.56</v>
          </cell>
        </row>
        <row r="29">
          <cell r="F29" t="str">
            <v>более 80</v>
          </cell>
          <cell r="G29">
            <v>21</v>
          </cell>
          <cell r="H29">
            <v>1.22</v>
          </cell>
        </row>
        <row r="30">
          <cell r="F30" t="str">
            <v>более 100</v>
          </cell>
          <cell r="G30">
            <v>22</v>
          </cell>
          <cell r="H30">
            <v>1.04</v>
          </cell>
        </row>
        <row r="31">
          <cell r="F31" t="str">
            <v>более 120</v>
          </cell>
          <cell r="G31">
            <v>23</v>
          </cell>
          <cell r="H31">
            <v>0.9</v>
          </cell>
        </row>
        <row r="32">
          <cell r="F32" t="str">
            <v>более 140</v>
          </cell>
          <cell r="G32">
            <v>24</v>
          </cell>
          <cell r="H32">
            <v>0.8</v>
          </cell>
        </row>
        <row r="33">
          <cell r="F33" t="str">
            <v>более 160</v>
          </cell>
          <cell r="G33">
            <v>25</v>
          </cell>
          <cell r="H33">
            <v>0.73</v>
          </cell>
        </row>
        <row r="34">
          <cell r="F34" t="str">
            <v>более 180</v>
          </cell>
          <cell r="G34">
            <v>26</v>
          </cell>
          <cell r="H34">
            <v>0.66</v>
          </cell>
        </row>
        <row r="35">
          <cell r="F35" t="str">
            <v>более 200</v>
          </cell>
          <cell r="G35">
            <v>27</v>
          </cell>
          <cell r="H35">
            <v>0.61</v>
          </cell>
        </row>
        <row r="36">
          <cell r="F36" t="str">
            <v>более 220</v>
          </cell>
          <cell r="G36">
            <v>28</v>
          </cell>
          <cell r="H36">
            <v>0.57999999999999996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ОЗУ"/>
      <sheetName val="Таблица_1.2"/>
      <sheetName val="Таблица_1.3"/>
      <sheetName val="Таблица_1.4"/>
      <sheetName val="Таблица_1.5"/>
      <sheetName val="Таблица_1.6"/>
      <sheetName val="Таблица_1.7"/>
      <sheetName val="Таблица_1.8"/>
      <sheetName val="Таблица_1.9"/>
      <sheetName val="Таблица_1.10"/>
      <sheetName val="Таблица_1.11"/>
      <sheetName val="Таблица_1.12"/>
      <sheetName val="Таблица_1.13"/>
      <sheetName val="Таблица_1.14"/>
      <sheetName val="Таблица_1.15"/>
      <sheetName val="Таблица_1.16"/>
      <sheetName val="Таблица_1.17"/>
      <sheetName val="Таблица_1.18"/>
      <sheetName val="Таблица_1.19"/>
      <sheetName val="Таблица_1.20"/>
      <sheetName val="Таблица_1.21"/>
      <sheetName val="Таблица_1.22"/>
      <sheetName val="Таблица_1.23"/>
      <sheetName val="Таблица_1.24"/>
      <sheetName val="Таблица_1.25"/>
      <sheetName val="Таблица_1.26"/>
      <sheetName val="Таблица_1.27"/>
      <sheetName val="Таблица_1.28"/>
      <sheetName val="Таблица_1.29"/>
      <sheetName val="Таблица_2.2"/>
      <sheetName val="Таблица_2.3"/>
      <sheetName val="Таблица_2.4"/>
      <sheetName val="Таблица_2.5"/>
      <sheetName val="Таблица_2.6"/>
      <sheetName val="Таблица_2.7"/>
      <sheetName val="Таблица_2.8"/>
      <sheetName val="Таблица_2.9"/>
      <sheetName val="Таблица_2.10"/>
      <sheetName val="Таблица_4.2"/>
      <sheetName val="Таблица_4.3"/>
      <sheetName val="Таблица_4.4"/>
      <sheetName val="Таблица_5.2"/>
      <sheetName val="Таблица_6.2"/>
      <sheetName val="Таблица_6.4"/>
      <sheetName val="Таблица_7.1"/>
      <sheetName val="Таблица_8.3.8"/>
      <sheetName val="Таблица_8.3.10"/>
      <sheetName val="Таблица_8.3.11"/>
      <sheetName val="Таблица_8.3.14"/>
      <sheetName val="Таблица_53_СБЦ_геод"/>
      <sheetName val="Таблица_54_СБЦ_геод"/>
      <sheetName val="Таблица_7.1_СЦНПР"/>
      <sheetName val="Таблица_7.2_СЦНПР"/>
      <sheetName val="Таблица_7.3_СЦНПР"/>
      <sheetName val="Таблица_7.6_СЦНПР"/>
      <sheetName val="Таблица_7.7_СЦНПР"/>
      <sheetName val="Таблица_7.8_СЦНПР"/>
      <sheetName val="Таблица_7.10_СЦНПР"/>
      <sheetName val="Таблица_7.11_СЦНПР"/>
      <sheetName val="Таблица_7.12_СЦНПР"/>
      <sheetName val="Таблица_7.13_СЦНПР"/>
      <sheetName val="Таблица_7.14_СЦНПР"/>
      <sheetName val="Таблица_7.15_СЦНПР"/>
      <sheetName val="Таблица_7.16_СЦНПР"/>
      <sheetName val="РНИП_Огл."/>
      <sheetName val="Таблица_7.17_СЦНПР"/>
      <sheetName val="Таблица_7.18_СЦНПР"/>
      <sheetName val="Таблица_7.19_СЦНПР"/>
      <sheetName val="Таблица_8.5_СЦНПР"/>
      <sheetName val="Таблица_1.1_СЦНПР"/>
      <sheetName val="Таблица_1.2_СЦНПР"/>
      <sheetName val="Таблица_1.4_СЦНПР"/>
      <sheetName val="Таблица_1.5_СЦНПР"/>
      <sheetName val="Таблица_1.10_СЦНПР_зонд."/>
      <sheetName val="Таблица_1.10_СЦНПР_шурф."/>
      <sheetName val="Таблица_1.11_СЦНПР"/>
      <sheetName val="Таблица_1.12_СЦНПР"/>
      <sheetName val="Таблица_1.13_СЦНПР"/>
      <sheetName val="Таблица_1.16_СЦНПР"/>
      <sheetName val="Таблица_1.17_СЦНПР"/>
      <sheetName val="Таблица_1.18_СЦНПР"/>
      <sheetName val="Таблица_1.19_СЦНПР"/>
      <sheetName val="Таблица_1.20_СЦНПР"/>
      <sheetName val="Таблица_1.21_СЦНПР"/>
      <sheetName val="Таблица_1.22_СЦНПР"/>
      <sheetName val="Таблица_1.23_СЦНПР"/>
      <sheetName val="Таблица_2.11_СЦНПР"/>
      <sheetName val="Таблица_2.18_СЦНПР"/>
      <sheetName val="Таблица_4.1_СЦНПР"/>
      <sheetName val="Таблица_4.2_СЦНПР"/>
      <sheetName val="Таблица_4.3_СЦНПР"/>
      <sheetName val="Таблица_4.4_СЦНПР"/>
      <sheetName val="Таблица_4.5_СЦНПР"/>
      <sheetName val="Таблица_4.11_СЦНПР"/>
      <sheetName val="Таблица_4.7_СЦНПР"/>
      <sheetName val="Таблица_4.8_СЦНПР"/>
      <sheetName val="Таблица_4.9_СЦНПР"/>
      <sheetName val="Таблица_5.3_СЦНПР"/>
      <sheetName val="Таблица_5.4_СЦНПР"/>
      <sheetName val="ОГЛАВЛЕНИЕ"/>
      <sheetName val="1. ОБЩИЕ ПОЛОЖЕНИЯ"/>
      <sheetName val="2. ПОРЯДОК ОПРЕДЕЛЕНИЯ БАЗОВОЙ "/>
      <sheetName val="Глава_2.1"/>
      <sheetName val="Глава_2.2"/>
      <sheetName val="Глава_2.3"/>
      <sheetName val="Глава_2.4"/>
      <sheetName val="Глава_2.5"/>
      <sheetName val="Глава_2.6"/>
      <sheetName val="Глава_2.7"/>
      <sheetName val="Глава_2.8"/>
      <sheetName val="Глава_2.9"/>
      <sheetName val="Глава_2.10"/>
      <sheetName val="Глава_2.11"/>
      <sheetName val="Глава_2.12"/>
      <sheetName val="Таблица_1"/>
      <sheetName val="Таблица_2"/>
      <sheetName val="Таблица_3"/>
      <sheetName val="Таблица_4"/>
      <sheetName val="Таблица_5"/>
      <sheetName val="Таблица_6"/>
      <sheetName val="Таблица_7"/>
      <sheetName val="Таблица_8"/>
      <sheetName val="Таблица_9"/>
      <sheetName val="Таблица_10"/>
      <sheetName val="Таблица_11"/>
      <sheetName val="Таблица_12"/>
      <sheetName val="Таблица_13"/>
      <sheetName val="Таблица_14"/>
      <sheetName val="Таблица_15"/>
      <sheetName val="Таблица_16"/>
      <sheetName val="Таблица_17"/>
      <sheetName val="Таблица_18"/>
      <sheetName val="Таблица_19"/>
      <sheetName val="Таблица_20"/>
      <sheetName val="Таблица_21"/>
      <sheetName val="Таблица_22"/>
      <sheetName val="Таблица_23"/>
      <sheetName val="Таблица_24"/>
      <sheetName val="Таблица_25"/>
      <sheetName val="Таблица_26"/>
      <sheetName val="Таблица_27"/>
      <sheetName val="Таблица_28"/>
      <sheetName val="Таблица_29"/>
      <sheetName val="Таблица_30"/>
      <sheetName val="Таблица_31"/>
      <sheetName val="Таблица_32"/>
      <sheetName val="Таблица_33"/>
      <sheetName val="Таблица_34"/>
      <sheetName val="Таблица_35"/>
      <sheetName val="Таблица_36"/>
      <sheetName val="Таблица_37"/>
      <sheetName val="Таблица_38"/>
      <sheetName val="Таблица_39"/>
      <sheetName val="Таблица_40"/>
      <sheetName val="Таблица_41"/>
      <sheetName val="Таблица_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4">
          <cell r="M4" t="str">
            <v>Раздел 1</v>
          </cell>
          <cell r="N4" t="str">
            <v>B4</v>
          </cell>
          <cell r="O4" t="str">
            <v>I31</v>
          </cell>
          <cell r="P4">
            <v>4</v>
          </cell>
          <cell r="Q4">
            <v>31</v>
          </cell>
        </row>
        <row r="5">
          <cell r="M5" t="str">
            <v>Раздел 2</v>
          </cell>
          <cell r="N5" t="str">
            <v>B33</v>
          </cell>
          <cell r="O5" t="str">
            <v>I42</v>
          </cell>
          <cell r="P5">
            <v>33</v>
          </cell>
          <cell r="Q5">
            <v>42</v>
          </cell>
        </row>
        <row r="6">
          <cell r="M6" t="str">
            <v>Раздел 3</v>
          </cell>
          <cell r="N6" t="str">
            <v>B44</v>
          </cell>
          <cell r="O6" t="str">
            <v>I47</v>
          </cell>
          <cell r="P6">
            <v>44</v>
          </cell>
          <cell r="Q6">
            <v>47</v>
          </cell>
        </row>
        <row r="7">
          <cell r="M7" t="str">
            <v>Раздел 4</v>
          </cell>
          <cell r="N7" t="str">
            <v>B49</v>
          </cell>
          <cell r="O7" t="str">
            <v>I52</v>
          </cell>
          <cell r="P7">
            <v>49</v>
          </cell>
          <cell r="Q7">
            <v>52</v>
          </cell>
        </row>
        <row r="8">
          <cell r="M8" t="str">
            <v>Раздел 5</v>
          </cell>
          <cell r="N8" t="str">
            <v>B54</v>
          </cell>
          <cell r="O8" t="str">
            <v>I57</v>
          </cell>
          <cell r="P8">
            <v>54</v>
          </cell>
          <cell r="Q8">
            <v>57</v>
          </cell>
        </row>
        <row r="9">
          <cell r="M9" t="str">
            <v>Раздел 6</v>
          </cell>
          <cell r="N9" t="str">
            <v>B59</v>
          </cell>
          <cell r="O9" t="str">
            <v>I64</v>
          </cell>
          <cell r="P9">
            <v>59</v>
          </cell>
          <cell r="Q9">
            <v>64</v>
          </cell>
        </row>
        <row r="10">
          <cell r="M10" t="str">
            <v>Раздел 7</v>
          </cell>
          <cell r="N10" t="str">
            <v>B66</v>
          </cell>
          <cell r="O10" t="str">
            <v>I66</v>
          </cell>
          <cell r="P10">
            <v>66</v>
          </cell>
          <cell r="Q10">
            <v>66</v>
          </cell>
        </row>
        <row r="11">
          <cell r="M11" t="str">
            <v>Раздел 8</v>
          </cell>
          <cell r="N11" t="str">
            <v>B69</v>
          </cell>
          <cell r="O11" t="str">
            <v>I98</v>
          </cell>
          <cell r="P11">
            <v>69</v>
          </cell>
          <cell r="Q11">
            <v>98</v>
          </cell>
        </row>
        <row r="12">
          <cell r="M12" t="str">
            <v>СБЦ на инж.-геодез. из.</v>
          </cell>
          <cell r="N12" t="str">
            <v>B100</v>
          </cell>
          <cell r="O12" t="str">
            <v>I101</v>
          </cell>
          <cell r="P12">
            <v>100</v>
          </cell>
          <cell r="Q12">
            <v>101</v>
          </cell>
        </row>
        <row r="13">
          <cell r="M13" t="str">
            <v>СБЦ на инж.-геодез. из. 2004</v>
          </cell>
        </row>
        <row r="14">
          <cell r="M14" t="str">
            <v>СБЦ на инж.-геолог. из.</v>
          </cell>
        </row>
        <row r="15">
          <cell r="M15" t="str">
            <v>СБЦП 81-2001-03</v>
          </cell>
        </row>
        <row r="16">
          <cell r="M16" t="str">
            <v>СЦНПР-91-1</v>
          </cell>
          <cell r="N16" t="str">
            <v>B104</v>
          </cell>
          <cell r="O16" t="str">
            <v>I127</v>
          </cell>
          <cell r="P16">
            <v>104</v>
          </cell>
          <cell r="Q16">
            <v>127</v>
          </cell>
        </row>
        <row r="17">
          <cell r="M17" t="str">
            <v>СЦНПР-91-2</v>
          </cell>
          <cell r="N17" t="str">
            <v>B129</v>
          </cell>
          <cell r="O17" t="str">
            <v>I148</v>
          </cell>
          <cell r="P17">
            <v>129</v>
          </cell>
          <cell r="Q17">
            <v>148</v>
          </cell>
        </row>
        <row r="18">
          <cell r="M18" t="str">
            <v>СЦНПР-91-4</v>
          </cell>
          <cell r="N18" t="str">
            <v>B150</v>
          </cell>
          <cell r="O18" t="str">
            <v>I160</v>
          </cell>
          <cell r="P18">
            <v>150</v>
          </cell>
          <cell r="Q18">
            <v>160</v>
          </cell>
        </row>
        <row r="19">
          <cell r="M19" t="str">
            <v>СЦНПР-91-5</v>
          </cell>
          <cell r="N19" t="str">
            <v>B162</v>
          </cell>
          <cell r="O19" t="str">
            <v>I165</v>
          </cell>
          <cell r="P19">
            <v>162</v>
          </cell>
          <cell r="Q19">
            <v>165</v>
          </cell>
        </row>
        <row r="20">
          <cell r="M20" t="str">
            <v>СЦНПР-91-7</v>
          </cell>
          <cell r="N20" t="str">
            <v>B167</v>
          </cell>
          <cell r="O20" t="str">
            <v>I185</v>
          </cell>
          <cell r="P20">
            <v>167</v>
          </cell>
          <cell r="Q20">
            <v>185</v>
          </cell>
        </row>
        <row r="21">
          <cell r="M21" t="str">
            <v>СЦНПР-91-8</v>
          </cell>
          <cell r="N21" t="str">
            <v>B187</v>
          </cell>
          <cell r="O21" t="str">
            <v>I193</v>
          </cell>
          <cell r="P21">
            <v>187</v>
          </cell>
          <cell r="Q21">
            <v>193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5">
          <cell r="A5" t="str">
            <v>Глава 2.1. Жилые дома, гостиницы, общежития  (к таблицам №1, 2)</v>
          </cell>
        </row>
        <row r="6">
          <cell r="A6" t="str">
            <v>Глава 2.2. Объекты здравоохранения и отдыха  (к таблицам №3, 4)</v>
          </cell>
        </row>
        <row r="7">
          <cell r="A7" t="str">
            <v>Глава 2.3. Физкультурно-спортивные объекты  (к таблицам №5 - 11)</v>
          </cell>
        </row>
        <row r="8">
          <cell r="A8" t="str">
            <v>Глава 2.4. Объекты образования и дошкольных учреждений  (к таблицам №12 - 13)</v>
          </cell>
        </row>
        <row r="9">
          <cell r="A9" t="str">
            <v>Глава 2.5. Объекты культуры и искусства  (к таблице №14, 15, 16 - 21)</v>
          </cell>
        </row>
        <row r="10">
          <cell r="A10" t="str">
            <v>Глава 2.6. Научно-исследовательские учреждения, проектные и конструкторские организации  (к таблице №22)</v>
          </cell>
        </row>
        <row r="11">
          <cell r="A11" t="str">
            <v>Глава 2.7. Здания предприятий торговли и общественного питания (к таблицам №23 - 24)</v>
          </cell>
        </row>
        <row r="12">
          <cell r="A12" t="str">
            <v>Глава 2.8. Административные здания (к таблице №25)</v>
          </cell>
        </row>
        <row r="13">
          <cell r="A13" t="str">
            <v>Глава 2.9. Объекты бытового обслуживания населения (к таблице №26)</v>
          </cell>
        </row>
        <row r="14">
          <cell r="A14" t="str">
            <v>Глава 2.10. Объекты коммунального обслуживания населения (к таблицам №27 - 32)</v>
          </cell>
        </row>
        <row r="15">
          <cell r="A15" t="str">
            <v>Глава 2.11. Городской электрический транспорт  (к таблицам №33 - 38)</v>
          </cell>
        </row>
        <row r="16">
          <cell r="A16" t="str">
            <v>Глава 2.12. Макеты жилых и гражданских зданий и сооружений  (к таблице №39)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и"/>
      <sheetName val="Коэффициенты"/>
      <sheetName val="Пост145_экспертиза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1,1</v>
          </cell>
        </row>
        <row r="3">
          <cell r="A3" t="str">
            <v>1,25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G30" sqref="G30"/>
    </sheetView>
  </sheetViews>
  <sheetFormatPr defaultColWidth="9.140625" defaultRowHeight="12.75" x14ac:dyDescent="0.2"/>
  <cols>
    <col min="1" max="1" width="46.42578125" style="47" customWidth="1"/>
    <col min="2" max="2" width="17.7109375" style="48" customWidth="1"/>
    <col min="3" max="3" width="14.7109375" style="48" customWidth="1"/>
    <col min="4" max="4" width="17.85546875" style="48" customWidth="1"/>
    <col min="5" max="5" width="14" style="48" customWidth="1"/>
    <col min="6" max="6" width="20.140625" style="48" customWidth="1"/>
    <col min="7" max="7" width="15.7109375" style="21" customWidth="1"/>
    <col min="8" max="8" width="10" style="21" bestFit="1" customWidth="1"/>
    <col min="9" max="256" width="9.140625" style="21"/>
    <col min="257" max="257" width="46.42578125" style="21" customWidth="1"/>
    <col min="258" max="258" width="17.7109375" style="21" customWidth="1"/>
    <col min="259" max="259" width="14.7109375" style="21" customWidth="1"/>
    <col min="260" max="260" width="17.85546875" style="21" customWidth="1"/>
    <col min="261" max="261" width="14" style="21" customWidth="1"/>
    <col min="262" max="262" width="20.140625" style="21" customWidth="1"/>
    <col min="263" max="263" width="15.7109375" style="21" customWidth="1"/>
    <col min="264" max="264" width="10" style="21" bestFit="1" customWidth="1"/>
    <col min="265" max="512" width="9.140625" style="21"/>
    <col min="513" max="513" width="46.42578125" style="21" customWidth="1"/>
    <col min="514" max="514" width="17.7109375" style="21" customWidth="1"/>
    <col min="515" max="515" width="14.7109375" style="21" customWidth="1"/>
    <col min="516" max="516" width="17.85546875" style="21" customWidth="1"/>
    <col min="517" max="517" width="14" style="21" customWidth="1"/>
    <col min="518" max="518" width="20.140625" style="21" customWidth="1"/>
    <col min="519" max="519" width="15.7109375" style="21" customWidth="1"/>
    <col min="520" max="520" width="10" style="21" bestFit="1" customWidth="1"/>
    <col min="521" max="768" width="9.140625" style="21"/>
    <col min="769" max="769" width="46.42578125" style="21" customWidth="1"/>
    <col min="770" max="770" width="17.7109375" style="21" customWidth="1"/>
    <col min="771" max="771" width="14.7109375" style="21" customWidth="1"/>
    <col min="772" max="772" width="17.85546875" style="21" customWidth="1"/>
    <col min="773" max="773" width="14" style="21" customWidth="1"/>
    <col min="774" max="774" width="20.140625" style="21" customWidth="1"/>
    <col min="775" max="775" width="15.7109375" style="21" customWidth="1"/>
    <col min="776" max="776" width="10" style="21" bestFit="1" customWidth="1"/>
    <col min="777" max="1024" width="9.140625" style="21"/>
    <col min="1025" max="1025" width="46.42578125" style="21" customWidth="1"/>
    <col min="1026" max="1026" width="17.7109375" style="21" customWidth="1"/>
    <col min="1027" max="1027" width="14.7109375" style="21" customWidth="1"/>
    <col min="1028" max="1028" width="17.85546875" style="21" customWidth="1"/>
    <col min="1029" max="1029" width="14" style="21" customWidth="1"/>
    <col min="1030" max="1030" width="20.140625" style="21" customWidth="1"/>
    <col min="1031" max="1031" width="15.7109375" style="21" customWidth="1"/>
    <col min="1032" max="1032" width="10" style="21" bestFit="1" customWidth="1"/>
    <col min="1033" max="1280" width="9.140625" style="21"/>
    <col min="1281" max="1281" width="46.42578125" style="21" customWidth="1"/>
    <col min="1282" max="1282" width="17.7109375" style="21" customWidth="1"/>
    <col min="1283" max="1283" width="14.7109375" style="21" customWidth="1"/>
    <col min="1284" max="1284" width="17.85546875" style="21" customWidth="1"/>
    <col min="1285" max="1285" width="14" style="21" customWidth="1"/>
    <col min="1286" max="1286" width="20.140625" style="21" customWidth="1"/>
    <col min="1287" max="1287" width="15.7109375" style="21" customWidth="1"/>
    <col min="1288" max="1288" width="10" style="21" bestFit="1" customWidth="1"/>
    <col min="1289" max="1536" width="9.140625" style="21"/>
    <col min="1537" max="1537" width="46.42578125" style="21" customWidth="1"/>
    <col min="1538" max="1538" width="17.7109375" style="21" customWidth="1"/>
    <col min="1539" max="1539" width="14.7109375" style="21" customWidth="1"/>
    <col min="1540" max="1540" width="17.85546875" style="21" customWidth="1"/>
    <col min="1541" max="1541" width="14" style="21" customWidth="1"/>
    <col min="1542" max="1542" width="20.140625" style="21" customWidth="1"/>
    <col min="1543" max="1543" width="15.7109375" style="21" customWidth="1"/>
    <col min="1544" max="1544" width="10" style="21" bestFit="1" customWidth="1"/>
    <col min="1545" max="1792" width="9.140625" style="21"/>
    <col min="1793" max="1793" width="46.42578125" style="21" customWidth="1"/>
    <col min="1794" max="1794" width="17.7109375" style="21" customWidth="1"/>
    <col min="1795" max="1795" width="14.7109375" style="21" customWidth="1"/>
    <col min="1796" max="1796" width="17.85546875" style="21" customWidth="1"/>
    <col min="1797" max="1797" width="14" style="21" customWidth="1"/>
    <col min="1798" max="1798" width="20.140625" style="21" customWidth="1"/>
    <col min="1799" max="1799" width="15.7109375" style="21" customWidth="1"/>
    <col min="1800" max="1800" width="10" style="21" bestFit="1" customWidth="1"/>
    <col min="1801" max="2048" width="9.140625" style="21"/>
    <col min="2049" max="2049" width="46.42578125" style="21" customWidth="1"/>
    <col min="2050" max="2050" width="17.7109375" style="21" customWidth="1"/>
    <col min="2051" max="2051" width="14.7109375" style="21" customWidth="1"/>
    <col min="2052" max="2052" width="17.85546875" style="21" customWidth="1"/>
    <col min="2053" max="2053" width="14" style="21" customWidth="1"/>
    <col min="2054" max="2054" width="20.140625" style="21" customWidth="1"/>
    <col min="2055" max="2055" width="15.7109375" style="21" customWidth="1"/>
    <col min="2056" max="2056" width="10" style="21" bestFit="1" customWidth="1"/>
    <col min="2057" max="2304" width="9.140625" style="21"/>
    <col min="2305" max="2305" width="46.42578125" style="21" customWidth="1"/>
    <col min="2306" max="2306" width="17.7109375" style="21" customWidth="1"/>
    <col min="2307" max="2307" width="14.7109375" style="21" customWidth="1"/>
    <col min="2308" max="2308" width="17.85546875" style="21" customWidth="1"/>
    <col min="2309" max="2309" width="14" style="21" customWidth="1"/>
    <col min="2310" max="2310" width="20.140625" style="21" customWidth="1"/>
    <col min="2311" max="2311" width="15.7109375" style="21" customWidth="1"/>
    <col min="2312" max="2312" width="10" style="21" bestFit="1" customWidth="1"/>
    <col min="2313" max="2560" width="9.140625" style="21"/>
    <col min="2561" max="2561" width="46.42578125" style="21" customWidth="1"/>
    <col min="2562" max="2562" width="17.7109375" style="21" customWidth="1"/>
    <col min="2563" max="2563" width="14.7109375" style="21" customWidth="1"/>
    <col min="2564" max="2564" width="17.85546875" style="21" customWidth="1"/>
    <col min="2565" max="2565" width="14" style="21" customWidth="1"/>
    <col min="2566" max="2566" width="20.140625" style="21" customWidth="1"/>
    <col min="2567" max="2567" width="15.7109375" style="21" customWidth="1"/>
    <col min="2568" max="2568" width="10" style="21" bestFit="1" customWidth="1"/>
    <col min="2569" max="2816" width="9.140625" style="21"/>
    <col min="2817" max="2817" width="46.42578125" style="21" customWidth="1"/>
    <col min="2818" max="2818" width="17.7109375" style="21" customWidth="1"/>
    <col min="2819" max="2819" width="14.7109375" style="21" customWidth="1"/>
    <col min="2820" max="2820" width="17.85546875" style="21" customWidth="1"/>
    <col min="2821" max="2821" width="14" style="21" customWidth="1"/>
    <col min="2822" max="2822" width="20.140625" style="21" customWidth="1"/>
    <col min="2823" max="2823" width="15.7109375" style="21" customWidth="1"/>
    <col min="2824" max="2824" width="10" style="21" bestFit="1" customWidth="1"/>
    <col min="2825" max="3072" width="9.140625" style="21"/>
    <col min="3073" max="3073" width="46.42578125" style="21" customWidth="1"/>
    <col min="3074" max="3074" width="17.7109375" style="21" customWidth="1"/>
    <col min="3075" max="3075" width="14.7109375" style="21" customWidth="1"/>
    <col min="3076" max="3076" width="17.85546875" style="21" customWidth="1"/>
    <col min="3077" max="3077" width="14" style="21" customWidth="1"/>
    <col min="3078" max="3078" width="20.140625" style="21" customWidth="1"/>
    <col min="3079" max="3079" width="15.7109375" style="21" customWidth="1"/>
    <col min="3080" max="3080" width="10" style="21" bestFit="1" customWidth="1"/>
    <col min="3081" max="3328" width="9.140625" style="21"/>
    <col min="3329" max="3329" width="46.42578125" style="21" customWidth="1"/>
    <col min="3330" max="3330" width="17.7109375" style="21" customWidth="1"/>
    <col min="3331" max="3331" width="14.7109375" style="21" customWidth="1"/>
    <col min="3332" max="3332" width="17.85546875" style="21" customWidth="1"/>
    <col min="3333" max="3333" width="14" style="21" customWidth="1"/>
    <col min="3334" max="3334" width="20.140625" style="21" customWidth="1"/>
    <col min="3335" max="3335" width="15.7109375" style="21" customWidth="1"/>
    <col min="3336" max="3336" width="10" style="21" bestFit="1" customWidth="1"/>
    <col min="3337" max="3584" width="9.140625" style="21"/>
    <col min="3585" max="3585" width="46.42578125" style="21" customWidth="1"/>
    <col min="3586" max="3586" width="17.7109375" style="21" customWidth="1"/>
    <col min="3587" max="3587" width="14.7109375" style="21" customWidth="1"/>
    <col min="3588" max="3588" width="17.85546875" style="21" customWidth="1"/>
    <col min="3589" max="3589" width="14" style="21" customWidth="1"/>
    <col min="3590" max="3590" width="20.140625" style="21" customWidth="1"/>
    <col min="3591" max="3591" width="15.7109375" style="21" customWidth="1"/>
    <col min="3592" max="3592" width="10" style="21" bestFit="1" customWidth="1"/>
    <col min="3593" max="3840" width="9.140625" style="21"/>
    <col min="3841" max="3841" width="46.42578125" style="21" customWidth="1"/>
    <col min="3842" max="3842" width="17.7109375" style="21" customWidth="1"/>
    <col min="3843" max="3843" width="14.7109375" style="21" customWidth="1"/>
    <col min="3844" max="3844" width="17.85546875" style="21" customWidth="1"/>
    <col min="3845" max="3845" width="14" style="21" customWidth="1"/>
    <col min="3846" max="3846" width="20.140625" style="21" customWidth="1"/>
    <col min="3847" max="3847" width="15.7109375" style="21" customWidth="1"/>
    <col min="3848" max="3848" width="10" style="21" bestFit="1" customWidth="1"/>
    <col min="3849" max="4096" width="9.140625" style="21"/>
    <col min="4097" max="4097" width="46.42578125" style="21" customWidth="1"/>
    <col min="4098" max="4098" width="17.7109375" style="21" customWidth="1"/>
    <col min="4099" max="4099" width="14.7109375" style="21" customWidth="1"/>
    <col min="4100" max="4100" width="17.85546875" style="21" customWidth="1"/>
    <col min="4101" max="4101" width="14" style="21" customWidth="1"/>
    <col min="4102" max="4102" width="20.140625" style="21" customWidth="1"/>
    <col min="4103" max="4103" width="15.7109375" style="21" customWidth="1"/>
    <col min="4104" max="4104" width="10" style="21" bestFit="1" customWidth="1"/>
    <col min="4105" max="4352" width="9.140625" style="21"/>
    <col min="4353" max="4353" width="46.42578125" style="21" customWidth="1"/>
    <col min="4354" max="4354" width="17.7109375" style="21" customWidth="1"/>
    <col min="4355" max="4355" width="14.7109375" style="21" customWidth="1"/>
    <col min="4356" max="4356" width="17.85546875" style="21" customWidth="1"/>
    <col min="4357" max="4357" width="14" style="21" customWidth="1"/>
    <col min="4358" max="4358" width="20.140625" style="21" customWidth="1"/>
    <col min="4359" max="4359" width="15.7109375" style="21" customWidth="1"/>
    <col min="4360" max="4360" width="10" style="21" bestFit="1" customWidth="1"/>
    <col min="4361" max="4608" width="9.140625" style="21"/>
    <col min="4609" max="4609" width="46.42578125" style="21" customWidth="1"/>
    <col min="4610" max="4610" width="17.7109375" style="21" customWidth="1"/>
    <col min="4611" max="4611" width="14.7109375" style="21" customWidth="1"/>
    <col min="4612" max="4612" width="17.85546875" style="21" customWidth="1"/>
    <col min="4613" max="4613" width="14" style="21" customWidth="1"/>
    <col min="4614" max="4614" width="20.140625" style="21" customWidth="1"/>
    <col min="4615" max="4615" width="15.7109375" style="21" customWidth="1"/>
    <col min="4616" max="4616" width="10" style="21" bestFit="1" customWidth="1"/>
    <col min="4617" max="4864" width="9.140625" style="21"/>
    <col min="4865" max="4865" width="46.42578125" style="21" customWidth="1"/>
    <col min="4866" max="4866" width="17.7109375" style="21" customWidth="1"/>
    <col min="4867" max="4867" width="14.7109375" style="21" customWidth="1"/>
    <col min="4868" max="4868" width="17.85546875" style="21" customWidth="1"/>
    <col min="4869" max="4869" width="14" style="21" customWidth="1"/>
    <col min="4870" max="4870" width="20.140625" style="21" customWidth="1"/>
    <col min="4871" max="4871" width="15.7109375" style="21" customWidth="1"/>
    <col min="4872" max="4872" width="10" style="21" bestFit="1" customWidth="1"/>
    <col min="4873" max="5120" width="9.140625" style="21"/>
    <col min="5121" max="5121" width="46.42578125" style="21" customWidth="1"/>
    <col min="5122" max="5122" width="17.7109375" style="21" customWidth="1"/>
    <col min="5123" max="5123" width="14.7109375" style="21" customWidth="1"/>
    <col min="5124" max="5124" width="17.85546875" style="21" customWidth="1"/>
    <col min="5125" max="5125" width="14" style="21" customWidth="1"/>
    <col min="5126" max="5126" width="20.140625" style="21" customWidth="1"/>
    <col min="5127" max="5127" width="15.7109375" style="21" customWidth="1"/>
    <col min="5128" max="5128" width="10" style="21" bestFit="1" customWidth="1"/>
    <col min="5129" max="5376" width="9.140625" style="21"/>
    <col min="5377" max="5377" width="46.42578125" style="21" customWidth="1"/>
    <col min="5378" max="5378" width="17.7109375" style="21" customWidth="1"/>
    <col min="5379" max="5379" width="14.7109375" style="21" customWidth="1"/>
    <col min="5380" max="5380" width="17.85546875" style="21" customWidth="1"/>
    <col min="5381" max="5381" width="14" style="21" customWidth="1"/>
    <col min="5382" max="5382" width="20.140625" style="21" customWidth="1"/>
    <col min="5383" max="5383" width="15.7109375" style="21" customWidth="1"/>
    <col min="5384" max="5384" width="10" style="21" bestFit="1" customWidth="1"/>
    <col min="5385" max="5632" width="9.140625" style="21"/>
    <col min="5633" max="5633" width="46.42578125" style="21" customWidth="1"/>
    <col min="5634" max="5634" width="17.7109375" style="21" customWidth="1"/>
    <col min="5635" max="5635" width="14.7109375" style="21" customWidth="1"/>
    <col min="5636" max="5636" width="17.85546875" style="21" customWidth="1"/>
    <col min="5637" max="5637" width="14" style="21" customWidth="1"/>
    <col min="5638" max="5638" width="20.140625" style="21" customWidth="1"/>
    <col min="5639" max="5639" width="15.7109375" style="21" customWidth="1"/>
    <col min="5640" max="5640" width="10" style="21" bestFit="1" customWidth="1"/>
    <col min="5641" max="5888" width="9.140625" style="21"/>
    <col min="5889" max="5889" width="46.42578125" style="21" customWidth="1"/>
    <col min="5890" max="5890" width="17.7109375" style="21" customWidth="1"/>
    <col min="5891" max="5891" width="14.7109375" style="21" customWidth="1"/>
    <col min="5892" max="5892" width="17.85546875" style="21" customWidth="1"/>
    <col min="5893" max="5893" width="14" style="21" customWidth="1"/>
    <col min="5894" max="5894" width="20.140625" style="21" customWidth="1"/>
    <col min="5895" max="5895" width="15.7109375" style="21" customWidth="1"/>
    <col min="5896" max="5896" width="10" style="21" bestFit="1" customWidth="1"/>
    <col min="5897" max="6144" width="9.140625" style="21"/>
    <col min="6145" max="6145" width="46.42578125" style="21" customWidth="1"/>
    <col min="6146" max="6146" width="17.7109375" style="21" customWidth="1"/>
    <col min="6147" max="6147" width="14.7109375" style="21" customWidth="1"/>
    <col min="6148" max="6148" width="17.85546875" style="21" customWidth="1"/>
    <col min="6149" max="6149" width="14" style="21" customWidth="1"/>
    <col min="6150" max="6150" width="20.140625" style="21" customWidth="1"/>
    <col min="6151" max="6151" width="15.7109375" style="21" customWidth="1"/>
    <col min="6152" max="6152" width="10" style="21" bestFit="1" customWidth="1"/>
    <col min="6153" max="6400" width="9.140625" style="21"/>
    <col min="6401" max="6401" width="46.42578125" style="21" customWidth="1"/>
    <col min="6402" max="6402" width="17.7109375" style="21" customWidth="1"/>
    <col min="6403" max="6403" width="14.7109375" style="21" customWidth="1"/>
    <col min="6404" max="6404" width="17.85546875" style="21" customWidth="1"/>
    <col min="6405" max="6405" width="14" style="21" customWidth="1"/>
    <col min="6406" max="6406" width="20.140625" style="21" customWidth="1"/>
    <col min="6407" max="6407" width="15.7109375" style="21" customWidth="1"/>
    <col min="6408" max="6408" width="10" style="21" bestFit="1" customWidth="1"/>
    <col min="6409" max="6656" width="9.140625" style="21"/>
    <col min="6657" max="6657" width="46.42578125" style="21" customWidth="1"/>
    <col min="6658" max="6658" width="17.7109375" style="21" customWidth="1"/>
    <col min="6659" max="6659" width="14.7109375" style="21" customWidth="1"/>
    <col min="6660" max="6660" width="17.85546875" style="21" customWidth="1"/>
    <col min="6661" max="6661" width="14" style="21" customWidth="1"/>
    <col min="6662" max="6662" width="20.140625" style="21" customWidth="1"/>
    <col min="6663" max="6663" width="15.7109375" style="21" customWidth="1"/>
    <col min="6664" max="6664" width="10" style="21" bestFit="1" customWidth="1"/>
    <col min="6665" max="6912" width="9.140625" style="21"/>
    <col min="6913" max="6913" width="46.42578125" style="21" customWidth="1"/>
    <col min="6914" max="6914" width="17.7109375" style="21" customWidth="1"/>
    <col min="6915" max="6915" width="14.7109375" style="21" customWidth="1"/>
    <col min="6916" max="6916" width="17.85546875" style="21" customWidth="1"/>
    <col min="6917" max="6917" width="14" style="21" customWidth="1"/>
    <col min="6918" max="6918" width="20.140625" style="21" customWidth="1"/>
    <col min="6919" max="6919" width="15.7109375" style="21" customWidth="1"/>
    <col min="6920" max="6920" width="10" style="21" bestFit="1" customWidth="1"/>
    <col min="6921" max="7168" width="9.140625" style="21"/>
    <col min="7169" max="7169" width="46.42578125" style="21" customWidth="1"/>
    <col min="7170" max="7170" width="17.7109375" style="21" customWidth="1"/>
    <col min="7171" max="7171" width="14.7109375" style="21" customWidth="1"/>
    <col min="7172" max="7172" width="17.85546875" style="21" customWidth="1"/>
    <col min="7173" max="7173" width="14" style="21" customWidth="1"/>
    <col min="7174" max="7174" width="20.140625" style="21" customWidth="1"/>
    <col min="7175" max="7175" width="15.7109375" style="21" customWidth="1"/>
    <col min="7176" max="7176" width="10" style="21" bestFit="1" customWidth="1"/>
    <col min="7177" max="7424" width="9.140625" style="21"/>
    <col min="7425" max="7425" width="46.42578125" style="21" customWidth="1"/>
    <col min="7426" max="7426" width="17.7109375" style="21" customWidth="1"/>
    <col min="7427" max="7427" width="14.7109375" style="21" customWidth="1"/>
    <col min="7428" max="7428" width="17.85546875" style="21" customWidth="1"/>
    <col min="7429" max="7429" width="14" style="21" customWidth="1"/>
    <col min="7430" max="7430" width="20.140625" style="21" customWidth="1"/>
    <col min="7431" max="7431" width="15.7109375" style="21" customWidth="1"/>
    <col min="7432" max="7432" width="10" style="21" bestFit="1" customWidth="1"/>
    <col min="7433" max="7680" width="9.140625" style="21"/>
    <col min="7681" max="7681" width="46.42578125" style="21" customWidth="1"/>
    <col min="7682" max="7682" width="17.7109375" style="21" customWidth="1"/>
    <col min="7683" max="7683" width="14.7109375" style="21" customWidth="1"/>
    <col min="7684" max="7684" width="17.85546875" style="21" customWidth="1"/>
    <col min="7685" max="7685" width="14" style="21" customWidth="1"/>
    <col min="7686" max="7686" width="20.140625" style="21" customWidth="1"/>
    <col min="7687" max="7687" width="15.7109375" style="21" customWidth="1"/>
    <col min="7688" max="7688" width="10" style="21" bestFit="1" customWidth="1"/>
    <col min="7689" max="7936" width="9.140625" style="21"/>
    <col min="7937" max="7937" width="46.42578125" style="21" customWidth="1"/>
    <col min="7938" max="7938" width="17.7109375" style="21" customWidth="1"/>
    <col min="7939" max="7939" width="14.7109375" style="21" customWidth="1"/>
    <col min="7940" max="7940" width="17.85546875" style="21" customWidth="1"/>
    <col min="7941" max="7941" width="14" style="21" customWidth="1"/>
    <col min="7942" max="7942" width="20.140625" style="21" customWidth="1"/>
    <col min="7943" max="7943" width="15.7109375" style="21" customWidth="1"/>
    <col min="7944" max="7944" width="10" style="21" bestFit="1" customWidth="1"/>
    <col min="7945" max="8192" width="9.140625" style="21"/>
    <col min="8193" max="8193" width="46.42578125" style="21" customWidth="1"/>
    <col min="8194" max="8194" width="17.7109375" style="21" customWidth="1"/>
    <col min="8195" max="8195" width="14.7109375" style="21" customWidth="1"/>
    <col min="8196" max="8196" width="17.85546875" style="21" customWidth="1"/>
    <col min="8197" max="8197" width="14" style="21" customWidth="1"/>
    <col min="8198" max="8198" width="20.140625" style="21" customWidth="1"/>
    <col min="8199" max="8199" width="15.7109375" style="21" customWidth="1"/>
    <col min="8200" max="8200" width="10" style="21" bestFit="1" customWidth="1"/>
    <col min="8201" max="8448" width="9.140625" style="21"/>
    <col min="8449" max="8449" width="46.42578125" style="21" customWidth="1"/>
    <col min="8450" max="8450" width="17.7109375" style="21" customWidth="1"/>
    <col min="8451" max="8451" width="14.7109375" style="21" customWidth="1"/>
    <col min="8452" max="8452" width="17.85546875" style="21" customWidth="1"/>
    <col min="8453" max="8453" width="14" style="21" customWidth="1"/>
    <col min="8454" max="8454" width="20.140625" style="21" customWidth="1"/>
    <col min="8455" max="8455" width="15.7109375" style="21" customWidth="1"/>
    <col min="8456" max="8456" width="10" style="21" bestFit="1" customWidth="1"/>
    <col min="8457" max="8704" width="9.140625" style="21"/>
    <col min="8705" max="8705" width="46.42578125" style="21" customWidth="1"/>
    <col min="8706" max="8706" width="17.7109375" style="21" customWidth="1"/>
    <col min="8707" max="8707" width="14.7109375" style="21" customWidth="1"/>
    <col min="8708" max="8708" width="17.85546875" style="21" customWidth="1"/>
    <col min="8709" max="8709" width="14" style="21" customWidth="1"/>
    <col min="8710" max="8710" width="20.140625" style="21" customWidth="1"/>
    <col min="8711" max="8711" width="15.7109375" style="21" customWidth="1"/>
    <col min="8712" max="8712" width="10" style="21" bestFit="1" customWidth="1"/>
    <col min="8713" max="8960" width="9.140625" style="21"/>
    <col min="8961" max="8961" width="46.42578125" style="21" customWidth="1"/>
    <col min="8962" max="8962" width="17.7109375" style="21" customWidth="1"/>
    <col min="8963" max="8963" width="14.7109375" style="21" customWidth="1"/>
    <col min="8964" max="8964" width="17.85546875" style="21" customWidth="1"/>
    <col min="8965" max="8965" width="14" style="21" customWidth="1"/>
    <col min="8966" max="8966" width="20.140625" style="21" customWidth="1"/>
    <col min="8967" max="8967" width="15.7109375" style="21" customWidth="1"/>
    <col min="8968" max="8968" width="10" style="21" bestFit="1" customWidth="1"/>
    <col min="8969" max="9216" width="9.140625" style="21"/>
    <col min="9217" max="9217" width="46.42578125" style="21" customWidth="1"/>
    <col min="9218" max="9218" width="17.7109375" style="21" customWidth="1"/>
    <col min="9219" max="9219" width="14.7109375" style="21" customWidth="1"/>
    <col min="9220" max="9220" width="17.85546875" style="21" customWidth="1"/>
    <col min="9221" max="9221" width="14" style="21" customWidth="1"/>
    <col min="9222" max="9222" width="20.140625" style="21" customWidth="1"/>
    <col min="9223" max="9223" width="15.7109375" style="21" customWidth="1"/>
    <col min="9224" max="9224" width="10" style="21" bestFit="1" customWidth="1"/>
    <col min="9225" max="9472" width="9.140625" style="21"/>
    <col min="9473" max="9473" width="46.42578125" style="21" customWidth="1"/>
    <col min="9474" max="9474" width="17.7109375" style="21" customWidth="1"/>
    <col min="9475" max="9475" width="14.7109375" style="21" customWidth="1"/>
    <col min="9476" max="9476" width="17.85546875" style="21" customWidth="1"/>
    <col min="9477" max="9477" width="14" style="21" customWidth="1"/>
    <col min="9478" max="9478" width="20.140625" style="21" customWidth="1"/>
    <col min="9479" max="9479" width="15.7109375" style="21" customWidth="1"/>
    <col min="9480" max="9480" width="10" style="21" bestFit="1" customWidth="1"/>
    <col min="9481" max="9728" width="9.140625" style="21"/>
    <col min="9729" max="9729" width="46.42578125" style="21" customWidth="1"/>
    <col min="9730" max="9730" width="17.7109375" style="21" customWidth="1"/>
    <col min="9731" max="9731" width="14.7109375" style="21" customWidth="1"/>
    <col min="9732" max="9732" width="17.85546875" style="21" customWidth="1"/>
    <col min="9733" max="9733" width="14" style="21" customWidth="1"/>
    <col min="9734" max="9734" width="20.140625" style="21" customWidth="1"/>
    <col min="9735" max="9735" width="15.7109375" style="21" customWidth="1"/>
    <col min="9736" max="9736" width="10" style="21" bestFit="1" customWidth="1"/>
    <col min="9737" max="9984" width="9.140625" style="21"/>
    <col min="9985" max="9985" width="46.42578125" style="21" customWidth="1"/>
    <col min="9986" max="9986" width="17.7109375" style="21" customWidth="1"/>
    <col min="9987" max="9987" width="14.7109375" style="21" customWidth="1"/>
    <col min="9988" max="9988" width="17.85546875" style="21" customWidth="1"/>
    <col min="9989" max="9989" width="14" style="21" customWidth="1"/>
    <col min="9990" max="9990" width="20.140625" style="21" customWidth="1"/>
    <col min="9991" max="9991" width="15.7109375" style="21" customWidth="1"/>
    <col min="9992" max="9992" width="10" style="21" bestFit="1" customWidth="1"/>
    <col min="9993" max="10240" width="9.140625" style="21"/>
    <col min="10241" max="10241" width="46.42578125" style="21" customWidth="1"/>
    <col min="10242" max="10242" width="17.7109375" style="21" customWidth="1"/>
    <col min="10243" max="10243" width="14.7109375" style="21" customWidth="1"/>
    <col min="10244" max="10244" width="17.85546875" style="21" customWidth="1"/>
    <col min="10245" max="10245" width="14" style="21" customWidth="1"/>
    <col min="10246" max="10246" width="20.140625" style="21" customWidth="1"/>
    <col min="10247" max="10247" width="15.7109375" style="21" customWidth="1"/>
    <col min="10248" max="10248" width="10" style="21" bestFit="1" customWidth="1"/>
    <col min="10249" max="10496" width="9.140625" style="21"/>
    <col min="10497" max="10497" width="46.42578125" style="21" customWidth="1"/>
    <col min="10498" max="10498" width="17.7109375" style="21" customWidth="1"/>
    <col min="10499" max="10499" width="14.7109375" style="21" customWidth="1"/>
    <col min="10500" max="10500" width="17.85546875" style="21" customWidth="1"/>
    <col min="10501" max="10501" width="14" style="21" customWidth="1"/>
    <col min="10502" max="10502" width="20.140625" style="21" customWidth="1"/>
    <col min="10503" max="10503" width="15.7109375" style="21" customWidth="1"/>
    <col min="10504" max="10504" width="10" style="21" bestFit="1" customWidth="1"/>
    <col min="10505" max="10752" width="9.140625" style="21"/>
    <col min="10753" max="10753" width="46.42578125" style="21" customWidth="1"/>
    <col min="10754" max="10754" width="17.7109375" style="21" customWidth="1"/>
    <col min="10755" max="10755" width="14.7109375" style="21" customWidth="1"/>
    <col min="10756" max="10756" width="17.85546875" style="21" customWidth="1"/>
    <col min="10757" max="10757" width="14" style="21" customWidth="1"/>
    <col min="10758" max="10758" width="20.140625" style="21" customWidth="1"/>
    <col min="10759" max="10759" width="15.7109375" style="21" customWidth="1"/>
    <col min="10760" max="10760" width="10" style="21" bestFit="1" customWidth="1"/>
    <col min="10761" max="11008" width="9.140625" style="21"/>
    <col min="11009" max="11009" width="46.42578125" style="21" customWidth="1"/>
    <col min="11010" max="11010" width="17.7109375" style="21" customWidth="1"/>
    <col min="11011" max="11011" width="14.7109375" style="21" customWidth="1"/>
    <col min="11012" max="11012" width="17.85546875" style="21" customWidth="1"/>
    <col min="11013" max="11013" width="14" style="21" customWidth="1"/>
    <col min="11014" max="11014" width="20.140625" style="21" customWidth="1"/>
    <col min="11015" max="11015" width="15.7109375" style="21" customWidth="1"/>
    <col min="11016" max="11016" width="10" style="21" bestFit="1" customWidth="1"/>
    <col min="11017" max="11264" width="9.140625" style="21"/>
    <col min="11265" max="11265" width="46.42578125" style="21" customWidth="1"/>
    <col min="11266" max="11266" width="17.7109375" style="21" customWidth="1"/>
    <col min="11267" max="11267" width="14.7109375" style="21" customWidth="1"/>
    <col min="11268" max="11268" width="17.85546875" style="21" customWidth="1"/>
    <col min="11269" max="11269" width="14" style="21" customWidth="1"/>
    <col min="11270" max="11270" width="20.140625" style="21" customWidth="1"/>
    <col min="11271" max="11271" width="15.7109375" style="21" customWidth="1"/>
    <col min="11272" max="11272" width="10" style="21" bestFit="1" customWidth="1"/>
    <col min="11273" max="11520" width="9.140625" style="21"/>
    <col min="11521" max="11521" width="46.42578125" style="21" customWidth="1"/>
    <col min="11522" max="11522" width="17.7109375" style="21" customWidth="1"/>
    <col min="11523" max="11523" width="14.7109375" style="21" customWidth="1"/>
    <col min="11524" max="11524" width="17.85546875" style="21" customWidth="1"/>
    <col min="11525" max="11525" width="14" style="21" customWidth="1"/>
    <col min="11526" max="11526" width="20.140625" style="21" customWidth="1"/>
    <col min="11527" max="11527" width="15.7109375" style="21" customWidth="1"/>
    <col min="11528" max="11528" width="10" style="21" bestFit="1" customWidth="1"/>
    <col min="11529" max="11776" width="9.140625" style="21"/>
    <col min="11777" max="11777" width="46.42578125" style="21" customWidth="1"/>
    <col min="11778" max="11778" width="17.7109375" style="21" customWidth="1"/>
    <col min="11779" max="11779" width="14.7109375" style="21" customWidth="1"/>
    <col min="11780" max="11780" width="17.85546875" style="21" customWidth="1"/>
    <col min="11781" max="11781" width="14" style="21" customWidth="1"/>
    <col min="11782" max="11782" width="20.140625" style="21" customWidth="1"/>
    <col min="11783" max="11783" width="15.7109375" style="21" customWidth="1"/>
    <col min="11784" max="11784" width="10" style="21" bestFit="1" customWidth="1"/>
    <col min="11785" max="12032" width="9.140625" style="21"/>
    <col min="12033" max="12033" width="46.42578125" style="21" customWidth="1"/>
    <col min="12034" max="12034" width="17.7109375" style="21" customWidth="1"/>
    <col min="12035" max="12035" width="14.7109375" style="21" customWidth="1"/>
    <col min="12036" max="12036" width="17.85546875" style="21" customWidth="1"/>
    <col min="12037" max="12037" width="14" style="21" customWidth="1"/>
    <col min="12038" max="12038" width="20.140625" style="21" customWidth="1"/>
    <col min="12039" max="12039" width="15.7109375" style="21" customWidth="1"/>
    <col min="12040" max="12040" width="10" style="21" bestFit="1" customWidth="1"/>
    <col min="12041" max="12288" width="9.140625" style="21"/>
    <col min="12289" max="12289" width="46.42578125" style="21" customWidth="1"/>
    <col min="12290" max="12290" width="17.7109375" style="21" customWidth="1"/>
    <col min="12291" max="12291" width="14.7109375" style="21" customWidth="1"/>
    <col min="12292" max="12292" width="17.85546875" style="21" customWidth="1"/>
    <col min="12293" max="12293" width="14" style="21" customWidth="1"/>
    <col min="12294" max="12294" width="20.140625" style="21" customWidth="1"/>
    <col min="12295" max="12295" width="15.7109375" style="21" customWidth="1"/>
    <col min="12296" max="12296" width="10" style="21" bestFit="1" customWidth="1"/>
    <col min="12297" max="12544" width="9.140625" style="21"/>
    <col min="12545" max="12545" width="46.42578125" style="21" customWidth="1"/>
    <col min="12546" max="12546" width="17.7109375" style="21" customWidth="1"/>
    <col min="12547" max="12547" width="14.7109375" style="21" customWidth="1"/>
    <col min="12548" max="12548" width="17.85546875" style="21" customWidth="1"/>
    <col min="12549" max="12549" width="14" style="21" customWidth="1"/>
    <col min="12550" max="12550" width="20.140625" style="21" customWidth="1"/>
    <col min="12551" max="12551" width="15.7109375" style="21" customWidth="1"/>
    <col min="12552" max="12552" width="10" style="21" bestFit="1" customWidth="1"/>
    <col min="12553" max="12800" width="9.140625" style="21"/>
    <col min="12801" max="12801" width="46.42578125" style="21" customWidth="1"/>
    <col min="12802" max="12802" width="17.7109375" style="21" customWidth="1"/>
    <col min="12803" max="12803" width="14.7109375" style="21" customWidth="1"/>
    <col min="12804" max="12804" width="17.85546875" style="21" customWidth="1"/>
    <col min="12805" max="12805" width="14" style="21" customWidth="1"/>
    <col min="12806" max="12806" width="20.140625" style="21" customWidth="1"/>
    <col min="12807" max="12807" width="15.7109375" style="21" customWidth="1"/>
    <col min="12808" max="12808" width="10" style="21" bestFit="1" customWidth="1"/>
    <col min="12809" max="13056" width="9.140625" style="21"/>
    <col min="13057" max="13057" width="46.42578125" style="21" customWidth="1"/>
    <col min="13058" max="13058" width="17.7109375" style="21" customWidth="1"/>
    <col min="13059" max="13059" width="14.7109375" style="21" customWidth="1"/>
    <col min="13060" max="13060" width="17.85546875" style="21" customWidth="1"/>
    <col min="13061" max="13061" width="14" style="21" customWidth="1"/>
    <col min="13062" max="13062" width="20.140625" style="21" customWidth="1"/>
    <col min="13063" max="13063" width="15.7109375" style="21" customWidth="1"/>
    <col min="13064" max="13064" width="10" style="21" bestFit="1" customWidth="1"/>
    <col min="13065" max="13312" width="9.140625" style="21"/>
    <col min="13313" max="13313" width="46.42578125" style="21" customWidth="1"/>
    <col min="13314" max="13314" width="17.7109375" style="21" customWidth="1"/>
    <col min="13315" max="13315" width="14.7109375" style="21" customWidth="1"/>
    <col min="13316" max="13316" width="17.85546875" style="21" customWidth="1"/>
    <col min="13317" max="13317" width="14" style="21" customWidth="1"/>
    <col min="13318" max="13318" width="20.140625" style="21" customWidth="1"/>
    <col min="13319" max="13319" width="15.7109375" style="21" customWidth="1"/>
    <col min="13320" max="13320" width="10" style="21" bestFit="1" customWidth="1"/>
    <col min="13321" max="13568" width="9.140625" style="21"/>
    <col min="13569" max="13569" width="46.42578125" style="21" customWidth="1"/>
    <col min="13570" max="13570" width="17.7109375" style="21" customWidth="1"/>
    <col min="13571" max="13571" width="14.7109375" style="21" customWidth="1"/>
    <col min="13572" max="13572" width="17.85546875" style="21" customWidth="1"/>
    <col min="13573" max="13573" width="14" style="21" customWidth="1"/>
    <col min="13574" max="13574" width="20.140625" style="21" customWidth="1"/>
    <col min="13575" max="13575" width="15.7109375" style="21" customWidth="1"/>
    <col min="13576" max="13576" width="10" style="21" bestFit="1" customWidth="1"/>
    <col min="13577" max="13824" width="9.140625" style="21"/>
    <col min="13825" max="13825" width="46.42578125" style="21" customWidth="1"/>
    <col min="13826" max="13826" width="17.7109375" style="21" customWidth="1"/>
    <col min="13827" max="13827" width="14.7109375" style="21" customWidth="1"/>
    <col min="13828" max="13828" width="17.85546875" style="21" customWidth="1"/>
    <col min="13829" max="13829" width="14" style="21" customWidth="1"/>
    <col min="13830" max="13830" width="20.140625" style="21" customWidth="1"/>
    <col min="13831" max="13831" width="15.7109375" style="21" customWidth="1"/>
    <col min="13832" max="13832" width="10" style="21" bestFit="1" customWidth="1"/>
    <col min="13833" max="14080" width="9.140625" style="21"/>
    <col min="14081" max="14081" width="46.42578125" style="21" customWidth="1"/>
    <col min="14082" max="14082" width="17.7109375" style="21" customWidth="1"/>
    <col min="14083" max="14083" width="14.7109375" style="21" customWidth="1"/>
    <col min="14084" max="14084" width="17.85546875" style="21" customWidth="1"/>
    <col min="14085" max="14085" width="14" style="21" customWidth="1"/>
    <col min="14086" max="14086" width="20.140625" style="21" customWidth="1"/>
    <col min="14087" max="14087" width="15.7109375" style="21" customWidth="1"/>
    <col min="14088" max="14088" width="10" style="21" bestFit="1" customWidth="1"/>
    <col min="14089" max="14336" width="9.140625" style="21"/>
    <col min="14337" max="14337" width="46.42578125" style="21" customWidth="1"/>
    <col min="14338" max="14338" width="17.7109375" style="21" customWidth="1"/>
    <col min="14339" max="14339" width="14.7109375" style="21" customWidth="1"/>
    <col min="14340" max="14340" width="17.85546875" style="21" customWidth="1"/>
    <col min="14341" max="14341" width="14" style="21" customWidth="1"/>
    <col min="14342" max="14342" width="20.140625" style="21" customWidth="1"/>
    <col min="14343" max="14343" width="15.7109375" style="21" customWidth="1"/>
    <col min="14344" max="14344" width="10" style="21" bestFit="1" customWidth="1"/>
    <col min="14345" max="14592" width="9.140625" style="21"/>
    <col min="14593" max="14593" width="46.42578125" style="21" customWidth="1"/>
    <col min="14594" max="14594" width="17.7109375" style="21" customWidth="1"/>
    <col min="14595" max="14595" width="14.7109375" style="21" customWidth="1"/>
    <col min="14596" max="14596" width="17.85546875" style="21" customWidth="1"/>
    <col min="14597" max="14597" width="14" style="21" customWidth="1"/>
    <col min="14598" max="14598" width="20.140625" style="21" customWidth="1"/>
    <col min="14599" max="14599" width="15.7109375" style="21" customWidth="1"/>
    <col min="14600" max="14600" width="10" style="21" bestFit="1" customWidth="1"/>
    <col min="14601" max="14848" width="9.140625" style="21"/>
    <col min="14849" max="14849" width="46.42578125" style="21" customWidth="1"/>
    <col min="14850" max="14850" width="17.7109375" style="21" customWidth="1"/>
    <col min="14851" max="14851" width="14.7109375" style="21" customWidth="1"/>
    <col min="14852" max="14852" width="17.85546875" style="21" customWidth="1"/>
    <col min="14853" max="14853" width="14" style="21" customWidth="1"/>
    <col min="14854" max="14854" width="20.140625" style="21" customWidth="1"/>
    <col min="14855" max="14855" width="15.7109375" style="21" customWidth="1"/>
    <col min="14856" max="14856" width="10" style="21" bestFit="1" customWidth="1"/>
    <col min="14857" max="15104" width="9.140625" style="21"/>
    <col min="15105" max="15105" width="46.42578125" style="21" customWidth="1"/>
    <col min="15106" max="15106" width="17.7109375" style="21" customWidth="1"/>
    <col min="15107" max="15107" width="14.7109375" style="21" customWidth="1"/>
    <col min="15108" max="15108" width="17.85546875" style="21" customWidth="1"/>
    <col min="15109" max="15109" width="14" style="21" customWidth="1"/>
    <col min="15110" max="15110" width="20.140625" style="21" customWidth="1"/>
    <col min="15111" max="15111" width="15.7109375" style="21" customWidth="1"/>
    <col min="15112" max="15112" width="10" style="21" bestFit="1" customWidth="1"/>
    <col min="15113" max="15360" width="9.140625" style="21"/>
    <col min="15361" max="15361" width="46.42578125" style="21" customWidth="1"/>
    <col min="15362" max="15362" width="17.7109375" style="21" customWidth="1"/>
    <col min="15363" max="15363" width="14.7109375" style="21" customWidth="1"/>
    <col min="15364" max="15364" width="17.85546875" style="21" customWidth="1"/>
    <col min="15365" max="15365" width="14" style="21" customWidth="1"/>
    <col min="15366" max="15366" width="20.140625" style="21" customWidth="1"/>
    <col min="15367" max="15367" width="15.7109375" style="21" customWidth="1"/>
    <col min="15368" max="15368" width="10" style="21" bestFit="1" customWidth="1"/>
    <col min="15369" max="15616" width="9.140625" style="21"/>
    <col min="15617" max="15617" width="46.42578125" style="21" customWidth="1"/>
    <col min="15618" max="15618" width="17.7109375" style="21" customWidth="1"/>
    <col min="15619" max="15619" width="14.7109375" style="21" customWidth="1"/>
    <col min="15620" max="15620" width="17.85546875" style="21" customWidth="1"/>
    <col min="15621" max="15621" width="14" style="21" customWidth="1"/>
    <col min="15622" max="15622" width="20.140625" style="21" customWidth="1"/>
    <col min="15623" max="15623" width="15.7109375" style="21" customWidth="1"/>
    <col min="15624" max="15624" width="10" style="21" bestFit="1" customWidth="1"/>
    <col min="15625" max="15872" width="9.140625" style="21"/>
    <col min="15873" max="15873" width="46.42578125" style="21" customWidth="1"/>
    <col min="15874" max="15874" width="17.7109375" style="21" customWidth="1"/>
    <col min="15875" max="15875" width="14.7109375" style="21" customWidth="1"/>
    <col min="15876" max="15876" width="17.85546875" style="21" customWidth="1"/>
    <col min="15877" max="15877" width="14" style="21" customWidth="1"/>
    <col min="15878" max="15878" width="20.140625" style="21" customWidth="1"/>
    <col min="15879" max="15879" width="15.7109375" style="21" customWidth="1"/>
    <col min="15880" max="15880" width="10" style="21" bestFit="1" customWidth="1"/>
    <col min="15881" max="16128" width="9.140625" style="21"/>
    <col min="16129" max="16129" width="46.42578125" style="21" customWidth="1"/>
    <col min="16130" max="16130" width="17.7109375" style="21" customWidth="1"/>
    <col min="16131" max="16131" width="14.7109375" style="21" customWidth="1"/>
    <col min="16132" max="16132" width="17.85546875" style="21" customWidth="1"/>
    <col min="16133" max="16133" width="14" style="21" customWidth="1"/>
    <col min="16134" max="16134" width="20.140625" style="21" customWidth="1"/>
    <col min="16135" max="16135" width="15.7109375" style="21" customWidth="1"/>
    <col min="16136" max="16136" width="10" style="21" bestFit="1" customWidth="1"/>
    <col min="16137" max="16384" width="9.140625" style="21"/>
  </cols>
  <sheetData>
    <row r="1" spans="1:9" s="6" customFormat="1" ht="25.5" customHeight="1" x14ac:dyDescent="0.2">
      <c r="A1" s="104" t="s">
        <v>19</v>
      </c>
      <c r="B1" s="104"/>
      <c r="C1" s="104"/>
      <c r="D1" s="104"/>
      <c r="E1" s="104"/>
      <c r="F1" s="104"/>
    </row>
    <row r="2" spans="1:9" s="4" customFormat="1" ht="18" customHeight="1" x14ac:dyDescent="0.2">
      <c r="A2" s="5"/>
      <c r="B2" s="5"/>
      <c r="C2" s="105" t="s">
        <v>18</v>
      </c>
      <c r="D2" s="105"/>
      <c r="E2" s="105"/>
      <c r="F2" s="105"/>
    </row>
    <row r="3" spans="1:9" s="4" customFormat="1" ht="27" customHeight="1" x14ac:dyDescent="0.2">
      <c r="A3" s="5"/>
      <c r="B3" s="5"/>
      <c r="C3" s="105" t="s">
        <v>17</v>
      </c>
      <c r="D3" s="105"/>
      <c r="E3" s="105"/>
      <c r="F3" s="105"/>
    </row>
    <row r="4" spans="1:9" s="4" customFormat="1" ht="18" customHeight="1" x14ac:dyDescent="0.2">
      <c r="A4" s="5"/>
      <c r="B4" s="5"/>
      <c r="C4" s="105" t="s">
        <v>16</v>
      </c>
      <c r="D4" s="105"/>
      <c r="E4" s="105"/>
      <c r="F4" s="105"/>
    </row>
    <row r="5" spans="1:9" s="4" customFormat="1" ht="15" x14ac:dyDescent="0.2">
      <c r="A5" s="5"/>
      <c r="B5" s="5"/>
      <c r="C5" s="105" t="s">
        <v>15</v>
      </c>
      <c r="D5" s="105"/>
      <c r="E5" s="105"/>
      <c r="F5" s="105"/>
    </row>
    <row r="6" spans="1:9" s="1" customFormat="1" ht="18" customHeight="1" x14ac:dyDescent="0.2">
      <c r="A6" s="3"/>
      <c r="B6" s="3"/>
      <c r="C6" s="2"/>
      <c r="D6" s="96" t="s">
        <v>20</v>
      </c>
      <c r="E6" s="96"/>
      <c r="F6" s="96"/>
    </row>
    <row r="7" spans="1:9" s="9" customFormat="1" ht="15" x14ac:dyDescent="0.2">
      <c r="A7" s="7"/>
      <c r="B7" s="8"/>
      <c r="C7" s="10"/>
      <c r="D7" s="10"/>
      <c r="E7" s="10"/>
    </row>
    <row r="8" spans="1:9" s="12" customFormat="1" ht="19.5" x14ac:dyDescent="0.25">
      <c r="A8" s="99" t="s">
        <v>14</v>
      </c>
      <c r="B8" s="99"/>
      <c r="C8" s="99"/>
      <c r="D8" s="99"/>
      <c r="E8" s="99"/>
      <c r="F8" s="99"/>
      <c r="G8" s="11"/>
    </row>
    <row r="9" spans="1:9" s="13" customFormat="1" ht="102.75" customHeight="1" x14ac:dyDescent="0.2">
      <c r="A9" s="100" t="str">
        <f>'НМЦК (2)'!B8</f>
        <v xml:space="preserve">Проведение работ по реставрации и приспособлению к современному использованию объекта культурного наследия федерального значения «Собор Входоиерусалимский «Новый», 1840 г., расположенном по адресу (местонахождение): Ивановская область, Юрьевецкий район, г. Юрьевец, ул. Советская, д. 43, входящем в состав объекта культурного наследия федерального значения «Собор Входоиерусалимский», 1737 г., 1840 г. </v>
      </c>
      <c r="B9" s="100"/>
      <c r="C9" s="100"/>
      <c r="D9" s="100"/>
      <c r="E9" s="100"/>
      <c r="F9" s="100"/>
    </row>
    <row r="10" spans="1:9" s="14" customFormat="1" ht="15" x14ac:dyDescent="0.2">
      <c r="A10" s="101" t="s">
        <v>21</v>
      </c>
      <c r="B10" s="101"/>
      <c r="C10" s="101"/>
      <c r="D10" s="101"/>
      <c r="E10" s="101"/>
      <c r="F10" s="101"/>
    </row>
    <row r="11" spans="1:9" s="16" customFormat="1" ht="38.25" customHeight="1" x14ac:dyDescent="0.25">
      <c r="A11" s="102" t="str">
        <f>'НМЦК (2)'!B10</f>
        <v>Сопутствующие работы -' Коэффициенты пересчета в текущие по категории объектов "Прочие объекты"  ОТ=37,15,МАТ=9,52 ,  ЭМ=13,06   1 кв 2026 (ОБ), Письмо Минстроя России от 30.12.2025 года № 81879-ИФ/09, прил.4</v>
      </c>
      <c r="B11" s="103"/>
      <c r="C11" s="103"/>
      <c r="D11" s="103"/>
      <c r="E11" s="103"/>
      <c r="F11" s="103"/>
      <c r="G11" s="15"/>
      <c r="H11" s="15"/>
    </row>
    <row r="12" spans="1:9" s="20" customFormat="1" ht="35.25" customHeight="1" x14ac:dyDescent="0.25">
      <c r="A12" s="102" t="str">
        <f>'НМЦК (2)'!B11</f>
        <v>Реставрационные работы - Коэффициенты изменения стоимости ремонтно-реставрационных работ от уровня 1984 года уровню цен 2001 года приказ Минстроя РФ от 4 августа 2020 г. N 421 в ред. приказ от 7 июля 2022 г. N 557/пр (таблица 2) ОТ=15,39,  МАТ=77,64</v>
      </c>
      <c r="B12" s="102"/>
      <c r="C12" s="102"/>
      <c r="D12" s="102"/>
      <c r="E12" s="102"/>
      <c r="F12" s="102"/>
      <c r="G12" s="17"/>
      <c r="H12" s="18"/>
      <c r="I12" s="19"/>
    </row>
    <row r="13" spans="1:9" ht="11.25" customHeight="1" thickBot="1" x14ac:dyDescent="0.25">
      <c r="A13" s="22"/>
      <c r="B13" s="22"/>
      <c r="C13" s="22"/>
      <c r="D13" s="22"/>
      <c r="E13" s="22"/>
      <c r="F13" s="22"/>
      <c r="G13" s="23"/>
      <c r="H13" s="23"/>
    </row>
    <row r="14" spans="1:9" ht="19.5" customHeight="1" x14ac:dyDescent="0.2">
      <c r="A14" s="90" t="s">
        <v>0</v>
      </c>
      <c r="B14" s="92" t="s">
        <v>12</v>
      </c>
      <c r="C14" s="92" t="s">
        <v>11</v>
      </c>
      <c r="D14" s="92" t="s">
        <v>10</v>
      </c>
      <c r="E14" s="92" t="s">
        <v>9</v>
      </c>
      <c r="F14" s="94" t="s">
        <v>22</v>
      </c>
      <c r="G14" s="23"/>
      <c r="H14" s="23"/>
    </row>
    <row r="15" spans="1:9" ht="19.5" customHeight="1" thickBot="1" x14ac:dyDescent="0.25">
      <c r="A15" s="91"/>
      <c r="B15" s="93"/>
      <c r="C15" s="93"/>
      <c r="D15" s="93"/>
      <c r="E15" s="93"/>
      <c r="F15" s="95"/>
      <c r="G15" s="24"/>
      <c r="H15" s="23"/>
    </row>
    <row r="16" spans="1:9" ht="19.5" customHeight="1" x14ac:dyDescent="0.2">
      <c r="A16" s="25">
        <v>1</v>
      </c>
      <c r="B16" s="26">
        <v>2</v>
      </c>
      <c r="C16" s="26">
        <v>3</v>
      </c>
      <c r="D16" s="26">
        <v>4</v>
      </c>
      <c r="E16" s="26">
        <v>5</v>
      </c>
      <c r="F16" s="27">
        <v>6</v>
      </c>
      <c r="G16" s="24"/>
      <c r="H16" s="23"/>
    </row>
    <row r="17" spans="1:8" ht="19.5" customHeight="1" x14ac:dyDescent="0.2">
      <c r="A17" s="28" t="s">
        <v>23</v>
      </c>
      <c r="B17" s="29"/>
      <c r="C17" s="29"/>
      <c r="D17" s="29"/>
      <c r="E17" s="29"/>
      <c r="F17" s="30"/>
      <c r="G17" s="24"/>
      <c r="H17" s="23"/>
    </row>
    <row r="18" spans="1:8" ht="18" customHeight="1" x14ac:dyDescent="0.2">
      <c r="A18" s="31" t="s">
        <v>7</v>
      </c>
      <c r="B18" s="32">
        <f>'НМЦК (2)'!C16</f>
        <v>6455.53</v>
      </c>
      <c r="C18" s="32">
        <v>1</v>
      </c>
      <c r="D18" s="32">
        <f>B18</f>
        <v>6455.53</v>
      </c>
      <c r="E18" s="32">
        <v>1</v>
      </c>
      <c r="F18" s="33">
        <f>B18</f>
        <v>6455.53</v>
      </c>
      <c r="G18" s="24"/>
      <c r="H18" s="23"/>
    </row>
    <row r="19" spans="1:8" ht="18" customHeight="1" x14ac:dyDescent="0.2">
      <c r="A19" s="34" t="s">
        <v>24</v>
      </c>
      <c r="B19" s="32">
        <f>'НМЦК (2)'!C17</f>
        <v>28868891.890000001</v>
      </c>
      <c r="C19" s="32">
        <v>1</v>
      </c>
      <c r="D19" s="32">
        <f t="shared" ref="D19:D25" si="0">B19</f>
        <v>28868891.890000001</v>
      </c>
      <c r="E19" s="32">
        <v>1</v>
      </c>
      <c r="F19" s="33">
        <f t="shared" ref="F19:F25" si="1">B19</f>
        <v>28868891.890000001</v>
      </c>
    </row>
    <row r="20" spans="1:8" ht="18" customHeight="1" x14ac:dyDescent="0.2">
      <c r="A20" s="35" t="s">
        <v>5</v>
      </c>
      <c r="B20" s="32">
        <f>0</f>
        <v>0</v>
      </c>
      <c r="C20" s="32">
        <v>1</v>
      </c>
      <c r="D20" s="32">
        <f t="shared" si="0"/>
        <v>0</v>
      </c>
      <c r="E20" s="32">
        <v>1</v>
      </c>
      <c r="F20" s="33">
        <f t="shared" si="1"/>
        <v>0</v>
      </c>
    </row>
    <row r="21" spans="1:8" ht="18" customHeight="1" x14ac:dyDescent="0.2">
      <c r="A21" s="35" t="s">
        <v>38</v>
      </c>
      <c r="B21" s="32">
        <f>'НМЦК (2)'!C18</f>
        <v>447856.64000000001</v>
      </c>
      <c r="C21" s="32">
        <v>1</v>
      </c>
      <c r="D21" s="32">
        <f t="shared" si="0"/>
        <v>447856.64000000001</v>
      </c>
      <c r="E21" s="32">
        <v>1</v>
      </c>
      <c r="F21" s="33">
        <f t="shared" si="1"/>
        <v>447856.64000000001</v>
      </c>
    </row>
    <row r="22" spans="1:8" ht="18" customHeight="1" x14ac:dyDescent="0.2">
      <c r="A22" s="36" t="s">
        <v>25</v>
      </c>
      <c r="B22" s="32">
        <f>0</f>
        <v>0</v>
      </c>
      <c r="C22" s="32">
        <v>1</v>
      </c>
      <c r="D22" s="32">
        <f t="shared" si="0"/>
        <v>0</v>
      </c>
      <c r="E22" s="32">
        <v>1</v>
      </c>
      <c r="F22" s="33">
        <f t="shared" si="1"/>
        <v>0</v>
      </c>
    </row>
    <row r="23" spans="1:8" ht="18" customHeight="1" x14ac:dyDescent="0.2">
      <c r="A23" s="36" t="s">
        <v>26</v>
      </c>
      <c r="B23" s="32">
        <f>0</f>
        <v>0</v>
      </c>
      <c r="C23" s="32">
        <v>1</v>
      </c>
      <c r="D23" s="32">
        <f t="shared" si="0"/>
        <v>0</v>
      </c>
      <c r="E23" s="32">
        <v>1</v>
      </c>
      <c r="F23" s="33">
        <f t="shared" si="1"/>
        <v>0</v>
      </c>
    </row>
    <row r="24" spans="1:8" s="37" customFormat="1" ht="18" customHeight="1" x14ac:dyDescent="0.2">
      <c r="A24" s="34" t="s">
        <v>39</v>
      </c>
      <c r="B24" s="32">
        <v>0</v>
      </c>
      <c r="C24" s="32">
        <v>1</v>
      </c>
      <c r="D24" s="32">
        <f t="shared" si="0"/>
        <v>0</v>
      </c>
      <c r="E24" s="32">
        <v>1</v>
      </c>
      <c r="F24" s="33">
        <f t="shared" si="1"/>
        <v>0</v>
      </c>
    </row>
    <row r="25" spans="1:8" s="37" customFormat="1" ht="33" customHeight="1" x14ac:dyDescent="0.2">
      <c r="A25" s="34" t="s">
        <v>4</v>
      </c>
      <c r="B25" s="32">
        <f>'НМЦК (2)'!C19</f>
        <v>1406061.3599999999</v>
      </c>
      <c r="C25" s="32">
        <v>1</v>
      </c>
      <c r="D25" s="32">
        <f t="shared" si="0"/>
        <v>1406061.3599999999</v>
      </c>
      <c r="E25" s="32">
        <v>1</v>
      </c>
      <c r="F25" s="33">
        <f t="shared" si="1"/>
        <v>1406061.3599999999</v>
      </c>
    </row>
    <row r="26" spans="1:8" s="37" customFormat="1" ht="18" customHeight="1" x14ac:dyDescent="0.2">
      <c r="A26" s="34" t="s">
        <v>3</v>
      </c>
      <c r="B26" s="32">
        <f>B18+B19+B20+B21+B22+B23+B24+B25</f>
        <v>30729265.420000002</v>
      </c>
      <c r="C26" s="32">
        <v>1</v>
      </c>
      <c r="D26" s="32">
        <f>B26</f>
        <v>30729265.420000002</v>
      </c>
      <c r="E26" s="32">
        <v>1</v>
      </c>
      <c r="F26" s="33">
        <f>B26</f>
        <v>30729265.420000002</v>
      </c>
      <c r="G26" s="87"/>
    </row>
    <row r="27" spans="1:8" s="37" customFormat="1" ht="78.75" customHeight="1" x14ac:dyDescent="0.2">
      <c r="A27" s="38" t="s">
        <v>27</v>
      </c>
      <c r="B27" s="39">
        <f>ROUND((B18+B19+B20+B21)*0.2%,2)</f>
        <v>58646.41</v>
      </c>
      <c r="C27" s="39">
        <v>1</v>
      </c>
      <c r="D27" s="39">
        <f>B27</f>
        <v>58646.41</v>
      </c>
      <c r="E27" s="39">
        <v>1</v>
      </c>
      <c r="F27" s="40">
        <f>D27</f>
        <v>58646.41</v>
      </c>
    </row>
    <row r="28" spans="1:8" s="37" customFormat="1" ht="16.5" thickBot="1" x14ac:dyDescent="0.25">
      <c r="A28" s="38" t="s">
        <v>28</v>
      </c>
      <c r="B28" s="39">
        <f>B27</f>
        <v>58646.41</v>
      </c>
      <c r="C28" s="39">
        <f>C27</f>
        <v>1</v>
      </c>
      <c r="D28" s="39">
        <f>D27</f>
        <v>58646.41</v>
      </c>
      <c r="E28" s="39">
        <f>E27</f>
        <v>1</v>
      </c>
      <c r="F28" s="39">
        <f>F27</f>
        <v>58646.41</v>
      </c>
    </row>
    <row r="29" spans="1:8" s="37" customFormat="1" ht="25.5" customHeight="1" x14ac:dyDescent="0.2">
      <c r="A29" s="97"/>
      <c r="B29" s="97"/>
      <c r="C29" s="97"/>
      <c r="D29" s="97"/>
      <c r="E29" s="97"/>
      <c r="F29" s="97"/>
    </row>
    <row r="30" spans="1:8" s="37" customFormat="1" ht="21" customHeight="1" x14ac:dyDescent="0.2">
      <c r="A30" s="41"/>
      <c r="B30" s="41"/>
      <c r="C30" s="41"/>
      <c r="D30" s="41"/>
      <c r="E30" s="41"/>
      <c r="F30" s="42"/>
    </row>
    <row r="31" spans="1:8" x14ac:dyDescent="0.2">
      <c r="A31" s="98"/>
      <c r="B31" s="98"/>
      <c r="C31" s="98"/>
      <c r="D31" s="98"/>
      <c r="E31" s="98"/>
      <c r="F31" s="98"/>
    </row>
    <row r="32" spans="1:8" ht="12.75" customHeight="1" x14ac:dyDescent="0.2">
      <c r="A32" s="98"/>
      <c r="B32" s="98"/>
      <c r="C32" s="98"/>
      <c r="D32" s="98"/>
      <c r="E32" s="98"/>
      <c r="F32" s="98"/>
    </row>
    <row r="33" spans="1:6" ht="28.5" customHeight="1" x14ac:dyDescent="0.2">
      <c r="A33" s="98"/>
      <c r="B33" s="98"/>
      <c r="C33" s="98"/>
      <c r="D33" s="98"/>
      <c r="E33" s="98"/>
      <c r="F33" s="98"/>
    </row>
    <row r="34" spans="1:6" ht="12.75" customHeight="1" x14ac:dyDescent="0.25">
      <c r="A34" s="43"/>
      <c r="B34" s="44"/>
      <c r="C34" s="41"/>
      <c r="D34" s="43"/>
      <c r="E34" s="43"/>
      <c r="F34" s="45"/>
    </row>
    <row r="35" spans="1:6" ht="12.75" customHeight="1" x14ac:dyDescent="0.25">
      <c r="A35" s="98"/>
      <c r="B35" s="98"/>
      <c r="C35" s="46"/>
      <c r="D35" s="98"/>
      <c r="E35" s="98"/>
      <c r="F35" s="45"/>
    </row>
    <row r="36" spans="1:6" ht="12.75" customHeight="1" x14ac:dyDescent="0.2">
      <c r="A36" s="88"/>
      <c r="B36" s="88"/>
      <c r="C36" s="89"/>
      <c r="D36" s="89"/>
      <c r="E36" s="89"/>
      <c r="F36" s="89"/>
    </row>
    <row r="38" spans="1:6" ht="12.75" customHeight="1" x14ac:dyDescent="0.2"/>
    <row r="39" spans="1:6" ht="12.75" customHeight="1" x14ac:dyDescent="0.2"/>
  </sheetData>
  <mergeCells count="23">
    <mergeCell ref="A1:F1"/>
    <mergeCell ref="C2:F2"/>
    <mergeCell ref="C3:F3"/>
    <mergeCell ref="C4:F4"/>
    <mergeCell ref="C5:F5"/>
    <mergeCell ref="D6:F6"/>
    <mergeCell ref="A29:F29"/>
    <mergeCell ref="A31:F33"/>
    <mergeCell ref="A35:B35"/>
    <mergeCell ref="D35:E35"/>
    <mergeCell ref="A8:F8"/>
    <mergeCell ref="A9:F9"/>
    <mergeCell ref="A10:F10"/>
    <mergeCell ref="A11:F11"/>
    <mergeCell ref="A12:F12"/>
    <mergeCell ref="A36:B36"/>
    <mergeCell ref="C36:F3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topLeftCell="A8" zoomScaleSheetLayoutView="90" workbookViewId="0">
      <selection activeCell="C22" sqref="C22"/>
    </sheetView>
  </sheetViews>
  <sheetFormatPr defaultRowHeight="15" x14ac:dyDescent="0.25"/>
  <cols>
    <col min="1" max="1" width="4.85546875" style="59" customWidth="1"/>
    <col min="2" max="2" width="47.42578125" style="86" bestFit="1" customWidth="1"/>
    <col min="3" max="3" width="16.42578125" style="57" bestFit="1" customWidth="1"/>
    <col min="4" max="4" width="12.42578125" style="57" bestFit="1" customWidth="1"/>
    <col min="5" max="5" width="16" style="57" customWidth="1"/>
    <col min="6" max="6" width="11.85546875" style="57" bestFit="1" customWidth="1"/>
    <col min="7" max="7" width="17.42578125" style="57" bestFit="1" customWidth="1"/>
    <col min="8" max="8" width="18.85546875" style="59" customWidth="1"/>
    <col min="9" max="10" width="9.140625" style="59"/>
    <col min="11" max="11" width="15.5703125" style="59" customWidth="1"/>
    <col min="12" max="256" width="9.140625" style="59"/>
    <col min="257" max="257" width="4.85546875" style="59" customWidth="1"/>
    <col min="258" max="258" width="46.42578125" style="59" customWidth="1"/>
    <col min="259" max="259" width="17.7109375" style="59" customWidth="1"/>
    <col min="260" max="260" width="14.7109375" style="59" customWidth="1"/>
    <col min="261" max="261" width="15.5703125" style="59" customWidth="1"/>
    <col min="262" max="262" width="13.5703125" style="59" customWidth="1"/>
    <col min="263" max="263" width="18.140625" style="59" customWidth="1"/>
    <col min="264" max="512" width="9.140625" style="59"/>
    <col min="513" max="513" width="4.85546875" style="59" customWidth="1"/>
    <col min="514" max="514" width="46.42578125" style="59" customWidth="1"/>
    <col min="515" max="515" width="17.7109375" style="59" customWidth="1"/>
    <col min="516" max="516" width="14.7109375" style="59" customWidth="1"/>
    <col min="517" max="517" width="15.5703125" style="59" customWidth="1"/>
    <col min="518" max="518" width="13.5703125" style="59" customWidth="1"/>
    <col min="519" max="519" width="18.140625" style="59" customWidth="1"/>
    <col min="520" max="768" width="9.140625" style="59"/>
    <col min="769" max="769" width="4.85546875" style="59" customWidth="1"/>
    <col min="770" max="770" width="46.42578125" style="59" customWidth="1"/>
    <col min="771" max="771" width="17.7109375" style="59" customWidth="1"/>
    <col min="772" max="772" width="14.7109375" style="59" customWidth="1"/>
    <col min="773" max="773" width="15.5703125" style="59" customWidth="1"/>
    <col min="774" max="774" width="13.5703125" style="59" customWidth="1"/>
    <col min="775" max="775" width="18.140625" style="59" customWidth="1"/>
    <col min="776" max="1024" width="9.140625" style="59"/>
    <col min="1025" max="1025" width="4.85546875" style="59" customWidth="1"/>
    <col min="1026" max="1026" width="46.42578125" style="59" customWidth="1"/>
    <col min="1027" max="1027" width="17.7109375" style="59" customWidth="1"/>
    <col min="1028" max="1028" width="14.7109375" style="59" customWidth="1"/>
    <col min="1029" max="1029" width="15.5703125" style="59" customWidth="1"/>
    <col min="1030" max="1030" width="13.5703125" style="59" customWidth="1"/>
    <col min="1031" max="1031" width="18.140625" style="59" customWidth="1"/>
    <col min="1032" max="1280" width="9.140625" style="59"/>
    <col min="1281" max="1281" width="4.85546875" style="59" customWidth="1"/>
    <col min="1282" max="1282" width="46.42578125" style="59" customWidth="1"/>
    <col min="1283" max="1283" width="17.7109375" style="59" customWidth="1"/>
    <col min="1284" max="1284" width="14.7109375" style="59" customWidth="1"/>
    <col min="1285" max="1285" width="15.5703125" style="59" customWidth="1"/>
    <col min="1286" max="1286" width="13.5703125" style="59" customWidth="1"/>
    <col min="1287" max="1287" width="18.140625" style="59" customWidth="1"/>
    <col min="1288" max="1536" width="9.140625" style="59"/>
    <col min="1537" max="1537" width="4.85546875" style="59" customWidth="1"/>
    <col min="1538" max="1538" width="46.42578125" style="59" customWidth="1"/>
    <col min="1539" max="1539" width="17.7109375" style="59" customWidth="1"/>
    <col min="1540" max="1540" width="14.7109375" style="59" customWidth="1"/>
    <col min="1541" max="1541" width="15.5703125" style="59" customWidth="1"/>
    <col min="1542" max="1542" width="13.5703125" style="59" customWidth="1"/>
    <col min="1543" max="1543" width="18.140625" style="59" customWidth="1"/>
    <col min="1544" max="1792" width="9.140625" style="59"/>
    <col min="1793" max="1793" width="4.85546875" style="59" customWidth="1"/>
    <col min="1794" max="1794" width="46.42578125" style="59" customWidth="1"/>
    <col min="1795" max="1795" width="17.7109375" style="59" customWidth="1"/>
    <col min="1796" max="1796" width="14.7109375" style="59" customWidth="1"/>
    <col min="1797" max="1797" width="15.5703125" style="59" customWidth="1"/>
    <col min="1798" max="1798" width="13.5703125" style="59" customWidth="1"/>
    <col min="1799" max="1799" width="18.140625" style="59" customWidth="1"/>
    <col min="1800" max="2048" width="9.140625" style="59"/>
    <col min="2049" max="2049" width="4.85546875" style="59" customWidth="1"/>
    <col min="2050" max="2050" width="46.42578125" style="59" customWidth="1"/>
    <col min="2051" max="2051" width="17.7109375" style="59" customWidth="1"/>
    <col min="2052" max="2052" width="14.7109375" style="59" customWidth="1"/>
    <col min="2053" max="2053" width="15.5703125" style="59" customWidth="1"/>
    <col min="2054" max="2054" width="13.5703125" style="59" customWidth="1"/>
    <col min="2055" max="2055" width="18.140625" style="59" customWidth="1"/>
    <col min="2056" max="2304" width="9.140625" style="59"/>
    <col min="2305" max="2305" width="4.85546875" style="59" customWidth="1"/>
    <col min="2306" max="2306" width="46.42578125" style="59" customWidth="1"/>
    <col min="2307" max="2307" width="17.7109375" style="59" customWidth="1"/>
    <col min="2308" max="2308" width="14.7109375" style="59" customWidth="1"/>
    <col min="2309" max="2309" width="15.5703125" style="59" customWidth="1"/>
    <col min="2310" max="2310" width="13.5703125" style="59" customWidth="1"/>
    <col min="2311" max="2311" width="18.140625" style="59" customWidth="1"/>
    <col min="2312" max="2560" width="9.140625" style="59"/>
    <col min="2561" max="2561" width="4.85546875" style="59" customWidth="1"/>
    <col min="2562" max="2562" width="46.42578125" style="59" customWidth="1"/>
    <col min="2563" max="2563" width="17.7109375" style="59" customWidth="1"/>
    <col min="2564" max="2564" width="14.7109375" style="59" customWidth="1"/>
    <col min="2565" max="2565" width="15.5703125" style="59" customWidth="1"/>
    <col min="2566" max="2566" width="13.5703125" style="59" customWidth="1"/>
    <col min="2567" max="2567" width="18.140625" style="59" customWidth="1"/>
    <col min="2568" max="2816" width="9.140625" style="59"/>
    <col min="2817" max="2817" width="4.85546875" style="59" customWidth="1"/>
    <col min="2818" max="2818" width="46.42578125" style="59" customWidth="1"/>
    <col min="2819" max="2819" width="17.7109375" style="59" customWidth="1"/>
    <col min="2820" max="2820" width="14.7109375" style="59" customWidth="1"/>
    <col min="2821" max="2821" width="15.5703125" style="59" customWidth="1"/>
    <col min="2822" max="2822" width="13.5703125" style="59" customWidth="1"/>
    <col min="2823" max="2823" width="18.140625" style="59" customWidth="1"/>
    <col min="2824" max="3072" width="9.140625" style="59"/>
    <col min="3073" max="3073" width="4.85546875" style="59" customWidth="1"/>
    <col min="3074" max="3074" width="46.42578125" style="59" customWidth="1"/>
    <col min="3075" max="3075" width="17.7109375" style="59" customWidth="1"/>
    <col min="3076" max="3076" width="14.7109375" style="59" customWidth="1"/>
    <col min="3077" max="3077" width="15.5703125" style="59" customWidth="1"/>
    <col min="3078" max="3078" width="13.5703125" style="59" customWidth="1"/>
    <col min="3079" max="3079" width="18.140625" style="59" customWidth="1"/>
    <col min="3080" max="3328" width="9.140625" style="59"/>
    <col min="3329" max="3329" width="4.85546875" style="59" customWidth="1"/>
    <col min="3330" max="3330" width="46.42578125" style="59" customWidth="1"/>
    <col min="3331" max="3331" width="17.7109375" style="59" customWidth="1"/>
    <col min="3332" max="3332" width="14.7109375" style="59" customWidth="1"/>
    <col min="3333" max="3333" width="15.5703125" style="59" customWidth="1"/>
    <col min="3334" max="3334" width="13.5703125" style="59" customWidth="1"/>
    <col min="3335" max="3335" width="18.140625" style="59" customWidth="1"/>
    <col min="3336" max="3584" width="9.140625" style="59"/>
    <col min="3585" max="3585" width="4.85546875" style="59" customWidth="1"/>
    <col min="3586" max="3586" width="46.42578125" style="59" customWidth="1"/>
    <col min="3587" max="3587" width="17.7109375" style="59" customWidth="1"/>
    <col min="3588" max="3588" width="14.7109375" style="59" customWidth="1"/>
    <col min="3589" max="3589" width="15.5703125" style="59" customWidth="1"/>
    <col min="3590" max="3590" width="13.5703125" style="59" customWidth="1"/>
    <col min="3591" max="3591" width="18.140625" style="59" customWidth="1"/>
    <col min="3592" max="3840" width="9.140625" style="59"/>
    <col min="3841" max="3841" width="4.85546875" style="59" customWidth="1"/>
    <col min="3842" max="3842" width="46.42578125" style="59" customWidth="1"/>
    <col min="3843" max="3843" width="17.7109375" style="59" customWidth="1"/>
    <col min="3844" max="3844" width="14.7109375" style="59" customWidth="1"/>
    <col min="3845" max="3845" width="15.5703125" style="59" customWidth="1"/>
    <col min="3846" max="3846" width="13.5703125" style="59" customWidth="1"/>
    <col min="3847" max="3847" width="18.140625" style="59" customWidth="1"/>
    <col min="3848" max="4096" width="9.140625" style="59"/>
    <col min="4097" max="4097" width="4.85546875" style="59" customWidth="1"/>
    <col min="4098" max="4098" width="46.42578125" style="59" customWidth="1"/>
    <col min="4099" max="4099" width="17.7109375" style="59" customWidth="1"/>
    <col min="4100" max="4100" width="14.7109375" style="59" customWidth="1"/>
    <col min="4101" max="4101" width="15.5703125" style="59" customWidth="1"/>
    <col min="4102" max="4102" width="13.5703125" style="59" customWidth="1"/>
    <col min="4103" max="4103" width="18.140625" style="59" customWidth="1"/>
    <col min="4104" max="4352" width="9.140625" style="59"/>
    <col min="4353" max="4353" width="4.85546875" style="59" customWidth="1"/>
    <col min="4354" max="4354" width="46.42578125" style="59" customWidth="1"/>
    <col min="4355" max="4355" width="17.7109375" style="59" customWidth="1"/>
    <col min="4356" max="4356" width="14.7109375" style="59" customWidth="1"/>
    <col min="4357" max="4357" width="15.5703125" style="59" customWidth="1"/>
    <col min="4358" max="4358" width="13.5703125" style="59" customWidth="1"/>
    <col min="4359" max="4359" width="18.140625" style="59" customWidth="1"/>
    <col min="4360" max="4608" width="9.140625" style="59"/>
    <col min="4609" max="4609" width="4.85546875" style="59" customWidth="1"/>
    <col min="4610" max="4610" width="46.42578125" style="59" customWidth="1"/>
    <col min="4611" max="4611" width="17.7109375" style="59" customWidth="1"/>
    <col min="4612" max="4612" width="14.7109375" style="59" customWidth="1"/>
    <col min="4613" max="4613" width="15.5703125" style="59" customWidth="1"/>
    <col min="4614" max="4614" width="13.5703125" style="59" customWidth="1"/>
    <col min="4615" max="4615" width="18.140625" style="59" customWidth="1"/>
    <col min="4616" max="4864" width="9.140625" style="59"/>
    <col min="4865" max="4865" width="4.85546875" style="59" customWidth="1"/>
    <col min="4866" max="4866" width="46.42578125" style="59" customWidth="1"/>
    <col min="4867" max="4867" width="17.7109375" style="59" customWidth="1"/>
    <col min="4868" max="4868" width="14.7109375" style="59" customWidth="1"/>
    <col min="4869" max="4869" width="15.5703125" style="59" customWidth="1"/>
    <col min="4870" max="4870" width="13.5703125" style="59" customWidth="1"/>
    <col min="4871" max="4871" width="18.140625" style="59" customWidth="1"/>
    <col min="4872" max="5120" width="9.140625" style="59"/>
    <col min="5121" max="5121" width="4.85546875" style="59" customWidth="1"/>
    <col min="5122" max="5122" width="46.42578125" style="59" customWidth="1"/>
    <col min="5123" max="5123" width="17.7109375" style="59" customWidth="1"/>
    <col min="5124" max="5124" width="14.7109375" style="59" customWidth="1"/>
    <col min="5125" max="5125" width="15.5703125" style="59" customWidth="1"/>
    <col min="5126" max="5126" width="13.5703125" style="59" customWidth="1"/>
    <col min="5127" max="5127" width="18.140625" style="59" customWidth="1"/>
    <col min="5128" max="5376" width="9.140625" style="59"/>
    <col min="5377" max="5377" width="4.85546875" style="59" customWidth="1"/>
    <col min="5378" max="5378" width="46.42578125" style="59" customWidth="1"/>
    <col min="5379" max="5379" width="17.7109375" style="59" customWidth="1"/>
    <col min="5380" max="5380" width="14.7109375" style="59" customWidth="1"/>
    <col min="5381" max="5381" width="15.5703125" style="59" customWidth="1"/>
    <col min="5382" max="5382" width="13.5703125" style="59" customWidth="1"/>
    <col min="5383" max="5383" width="18.140625" style="59" customWidth="1"/>
    <col min="5384" max="5632" width="9.140625" style="59"/>
    <col min="5633" max="5633" width="4.85546875" style="59" customWidth="1"/>
    <col min="5634" max="5634" width="46.42578125" style="59" customWidth="1"/>
    <col min="5635" max="5635" width="17.7109375" style="59" customWidth="1"/>
    <col min="5636" max="5636" width="14.7109375" style="59" customWidth="1"/>
    <col min="5637" max="5637" width="15.5703125" style="59" customWidth="1"/>
    <col min="5638" max="5638" width="13.5703125" style="59" customWidth="1"/>
    <col min="5639" max="5639" width="18.140625" style="59" customWidth="1"/>
    <col min="5640" max="5888" width="9.140625" style="59"/>
    <col min="5889" max="5889" width="4.85546875" style="59" customWidth="1"/>
    <col min="5890" max="5890" width="46.42578125" style="59" customWidth="1"/>
    <col min="5891" max="5891" width="17.7109375" style="59" customWidth="1"/>
    <col min="5892" max="5892" width="14.7109375" style="59" customWidth="1"/>
    <col min="5893" max="5893" width="15.5703125" style="59" customWidth="1"/>
    <col min="5894" max="5894" width="13.5703125" style="59" customWidth="1"/>
    <col min="5895" max="5895" width="18.140625" style="59" customWidth="1"/>
    <col min="5896" max="6144" width="9.140625" style="59"/>
    <col min="6145" max="6145" width="4.85546875" style="59" customWidth="1"/>
    <col min="6146" max="6146" width="46.42578125" style="59" customWidth="1"/>
    <col min="6147" max="6147" width="17.7109375" style="59" customWidth="1"/>
    <col min="6148" max="6148" width="14.7109375" style="59" customWidth="1"/>
    <col min="6149" max="6149" width="15.5703125" style="59" customWidth="1"/>
    <col min="6150" max="6150" width="13.5703125" style="59" customWidth="1"/>
    <col min="6151" max="6151" width="18.140625" style="59" customWidth="1"/>
    <col min="6152" max="6400" width="9.140625" style="59"/>
    <col min="6401" max="6401" width="4.85546875" style="59" customWidth="1"/>
    <col min="6402" max="6402" width="46.42578125" style="59" customWidth="1"/>
    <col min="6403" max="6403" width="17.7109375" style="59" customWidth="1"/>
    <col min="6404" max="6404" width="14.7109375" style="59" customWidth="1"/>
    <col min="6405" max="6405" width="15.5703125" style="59" customWidth="1"/>
    <col min="6406" max="6406" width="13.5703125" style="59" customWidth="1"/>
    <col min="6407" max="6407" width="18.140625" style="59" customWidth="1"/>
    <col min="6408" max="6656" width="9.140625" style="59"/>
    <col min="6657" max="6657" width="4.85546875" style="59" customWidth="1"/>
    <col min="6658" max="6658" width="46.42578125" style="59" customWidth="1"/>
    <col min="6659" max="6659" width="17.7109375" style="59" customWidth="1"/>
    <col min="6660" max="6660" width="14.7109375" style="59" customWidth="1"/>
    <col min="6661" max="6661" width="15.5703125" style="59" customWidth="1"/>
    <col min="6662" max="6662" width="13.5703125" style="59" customWidth="1"/>
    <col min="6663" max="6663" width="18.140625" style="59" customWidth="1"/>
    <col min="6664" max="6912" width="9.140625" style="59"/>
    <col min="6913" max="6913" width="4.85546875" style="59" customWidth="1"/>
    <col min="6914" max="6914" width="46.42578125" style="59" customWidth="1"/>
    <col min="6915" max="6915" width="17.7109375" style="59" customWidth="1"/>
    <col min="6916" max="6916" width="14.7109375" style="59" customWidth="1"/>
    <col min="6917" max="6917" width="15.5703125" style="59" customWidth="1"/>
    <col min="6918" max="6918" width="13.5703125" style="59" customWidth="1"/>
    <col min="6919" max="6919" width="18.140625" style="59" customWidth="1"/>
    <col min="6920" max="7168" width="9.140625" style="59"/>
    <col min="7169" max="7169" width="4.85546875" style="59" customWidth="1"/>
    <col min="7170" max="7170" width="46.42578125" style="59" customWidth="1"/>
    <col min="7171" max="7171" width="17.7109375" style="59" customWidth="1"/>
    <col min="7172" max="7172" width="14.7109375" style="59" customWidth="1"/>
    <col min="7173" max="7173" width="15.5703125" style="59" customWidth="1"/>
    <col min="7174" max="7174" width="13.5703125" style="59" customWidth="1"/>
    <col min="7175" max="7175" width="18.140625" style="59" customWidth="1"/>
    <col min="7176" max="7424" width="9.140625" style="59"/>
    <col min="7425" max="7425" width="4.85546875" style="59" customWidth="1"/>
    <col min="7426" max="7426" width="46.42578125" style="59" customWidth="1"/>
    <col min="7427" max="7427" width="17.7109375" style="59" customWidth="1"/>
    <col min="7428" max="7428" width="14.7109375" style="59" customWidth="1"/>
    <col min="7429" max="7429" width="15.5703125" style="59" customWidth="1"/>
    <col min="7430" max="7430" width="13.5703125" style="59" customWidth="1"/>
    <col min="7431" max="7431" width="18.140625" style="59" customWidth="1"/>
    <col min="7432" max="7680" width="9.140625" style="59"/>
    <col min="7681" max="7681" width="4.85546875" style="59" customWidth="1"/>
    <col min="7682" max="7682" width="46.42578125" style="59" customWidth="1"/>
    <col min="7683" max="7683" width="17.7109375" style="59" customWidth="1"/>
    <col min="7684" max="7684" width="14.7109375" style="59" customWidth="1"/>
    <col min="7685" max="7685" width="15.5703125" style="59" customWidth="1"/>
    <col min="7686" max="7686" width="13.5703125" style="59" customWidth="1"/>
    <col min="7687" max="7687" width="18.140625" style="59" customWidth="1"/>
    <col min="7688" max="7936" width="9.140625" style="59"/>
    <col min="7937" max="7937" width="4.85546875" style="59" customWidth="1"/>
    <col min="7938" max="7938" width="46.42578125" style="59" customWidth="1"/>
    <col min="7939" max="7939" width="17.7109375" style="59" customWidth="1"/>
    <col min="7940" max="7940" width="14.7109375" style="59" customWidth="1"/>
    <col min="7941" max="7941" width="15.5703125" style="59" customWidth="1"/>
    <col min="7942" max="7942" width="13.5703125" style="59" customWidth="1"/>
    <col min="7943" max="7943" width="18.140625" style="59" customWidth="1"/>
    <col min="7944" max="8192" width="9.140625" style="59"/>
    <col min="8193" max="8193" width="4.85546875" style="59" customWidth="1"/>
    <col min="8194" max="8194" width="46.42578125" style="59" customWidth="1"/>
    <col min="8195" max="8195" width="17.7109375" style="59" customWidth="1"/>
    <col min="8196" max="8196" width="14.7109375" style="59" customWidth="1"/>
    <col min="8197" max="8197" width="15.5703125" style="59" customWidth="1"/>
    <col min="8198" max="8198" width="13.5703125" style="59" customWidth="1"/>
    <col min="8199" max="8199" width="18.140625" style="59" customWidth="1"/>
    <col min="8200" max="8448" width="9.140625" style="59"/>
    <col min="8449" max="8449" width="4.85546875" style="59" customWidth="1"/>
    <col min="8450" max="8450" width="46.42578125" style="59" customWidth="1"/>
    <col min="8451" max="8451" width="17.7109375" style="59" customWidth="1"/>
    <col min="8452" max="8452" width="14.7109375" style="59" customWidth="1"/>
    <col min="8453" max="8453" width="15.5703125" style="59" customWidth="1"/>
    <col min="8454" max="8454" width="13.5703125" style="59" customWidth="1"/>
    <col min="8455" max="8455" width="18.140625" style="59" customWidth="1"/>
    <col min="8456" max="8704" width="9.140625" style="59"/>
    <col min="8705" max="8705" width="4.85546875" style="59" customWidth="1"/>
    <col min="8706" max="8706" width="46.42578125" style="59" customWidth="1"/>
    <col min="8707" max="8707" width="17.7109375" style="59" customWidth="1"/>
    <col min="8708" max="8708" width="14.7109375" style="59" customWidth="1"/>
    <col min="8709" max="8709" width="15.5703125" style="59" customWidth="1"/>
    <col min="8710" max="8710" width="13.5703125" style="59" customWidth="1"/>
    <col min="8711" max="8711" width="18.140625" style="59" customWidth="1"/>
    <col min="8712" max="8960" width="9.140625" style="59"/>
    <col min="8961" max="8961" width="4.85546875" style="59" customWidth="1"/>
    <col min="8962" max="8962" width="46.42578125" style="59" customWidth="1"/>
    <col min="8963" max="8963" width="17.7109375" style="59" customWidth="1"/>
    <col min="8964" max="8964" width="14.7109375" style="59" customWidth="1"/>
    <col min="8965" max="8965" width="15.5703125" style="59" customWidth="1"/>
    <col min="8966" max="8966" width="13.5703125" style="59" customWidth="1"/>
    <col min="8967" max="8967" width="18.140625" style="59" customWidth="1"/>
    <col min="8968" max="9216" width="9.140625" style="59"/>
    <col min="9217" max="9217" width="4.85546875" style="59" customWidth="1"/>
    <col min="9218" max="9218" width="46.42578125" style="59" customWidth="1"/>
    <col min="9219" max="9219" width="17.7109375" style="59" customWidth="1"/>
    <col min="9220" max="9220" width="14.7109375" style="59" customWidth="1"/>
    <col min="9221" max="9221" width="15.5703125" style="59" customWidth="1"/>
    <col min="9222" max="9222" width="13.5703125" style="59" customWidth="1"/>
    <col min="9223" max="9223" width="18.140625" style="59" customWidth="1"/>
    <col min="9224" max="9472" width="9.140625" style="59"/>
    <col min="9473" max="9473" width="4.85546875" style="59" customWidth="1"/>
    <col min="9474" max="9474" width="46.42578125" style="59" customWidth="1"/>
    <col min="9475" max="9475" width="17.7109375" style="59" customWidth="1"/>
    <col min="9476" max="9476" width="14.7109375" style="59" customWidth="1"/>
    <col min="9477" max="9477" width="15.5703125" style="59" customWidth="1"/>
    <col min="9478" max="9478" width="13.5703125" style="59" customWidth="1"/>
    <col min="9479" max="9479" width="18.140625" style="59" customWidth="1"/>
    <col min="9480" max="9728" width="9.140625" style="59"/>
    <col min="9729" max="9729" width="4.85546875" style="59" customWidth="1"/>
    <col min="9730" max="9730" width="46.42578125" style="59" customWidth="1"/>
    <col min="9731" max="9731" width="17.7109375" style="59" customWidth="1"/>
    <col min="9732" max="9732" width="14.7109375" style="59" customWidth="1"/>
    <col min="9733" max="9733" width="15.5703125" style="59" customWidth="1"/>
    <col min="9734" max="9734" width="13.5703125" style="59" customWidth="1"/>
    <col min="9735" max="9735" width="18.140625" style="59" customWidth="1"/>
    <col min="9736" max="9984" width="9.140625" style="59"/>
    <col min="9985" max="9985" width="4.85546875" style="59" customWidth="1"/>
    <col min="9986" max="9986" width="46.42578125" style="59" customWidth="1"/>
    <col min="9987" max="9987" width="17.7109375" style="59" customWidth="1"/>
    <col min="9988" max="9988" width="14.7109375" style="59" customWidth="1"/>
    <col min="9989" max="9989" width="15.5703125" style="59" customWidth="1"/>
    <col min="9990" max="9990" width="13.5703125" style="59" customWidth="1"/>
    <col min="9991" max="9991" width="18.140625" style="59" customWidth="1"/>
    <col min="9992" max="10240" width="9.140625" style="59"/>
    <col min="10241" max="10241" width="4.85546875" style="59" customWidth="1"/>
    <col min="10242" max="10242" width="46.42578125" style="59" customWidth="1"/>
    <col min="10243" max="10243" width="17.7109375" style="59" customWidth="1"/>
    <col min="10244" max="10244" width="14.7109375" style="59" customWidth="1"/>
    <col min="10245" max="10245" width="15.5703125" style="59" customWidth="1"/>
    <col min="10246" max="10246" width="13.5703125" style="59" customWidth="1"/>
    <col min="10247" max="10247" width="18.140625" style="59" customWidth="1"/>
    <col min="10248" max="10496" width="9.140625" style="59"/>
    <col min="10497" max="10497" width="4.85546875" style="59" customWidth="1"/>
    <col min="10498" max="10498" width="46.42578125" style="59" customWidth="1"/>
    <col min="10499" max="10499" width="17.7109375" style="59" customWidth="1"/>
    <col min="10500" max="10500" width="14.7109375" style="59" customWidth="1"/>
    <col min="10501" max="10501" width="15.5703125" style="59" customWidth="1"/>
    <col min="10502" max="10502" width="13.5703125" style="59" customWidth="1"/>
    <col min="10503" max="10503" width="18.140625" style="59" customWidth="1"/>
    <col min="10504" max="10752" width="9.140625" style="59"/>
    <col min="10753" max="10753" width="4.85546875" style="59" customWidth="1"/>
    <col min="10754" max="10754" width="46.42578125" style="59" customWidth="1"/>
    <col min="10755" max="10755" width="17.7109375" style="59" customWidth="1"/>
    <col min="10756" max="10756" width="14.7109375" style="59" customWidth="1"/>
    <col min="10757" max="10757" width="15.5703125" style="59" customWidth="1"/>
    <col min="10758" max="10758" width="13.5703125" style="59" customWidth="1"/>
    <col min="10759" max="10759" width="18.140625" style="59" customWidth="1"/>
    <col min="10760" max="11008" width="9.140625" style="59"/>
    <col min="11009" max="11009" width="4.85546875" style="59" customWidth="1"/>
    <col min="11010" max="11010" width="46.42578125" style="59" customWidth="1"/>
    <col min="11011" max="11011" width="17.7109375" style="59" customWidth="1"/>
    <col min="11012" max="11012" width="14.7109375" style="59" customWidth="1"/>
    <col min="11013" max="11013" width="15.5703125" style="59" customWidth="1"/>
    <col min="11014" max="11014" width="13.5703125" style="59" customWidth="1"/>
    <col min="11015" max="11015" width="18.140625" style="59" customWidth="1"/>
    <col min="11016" max="11264" width="9.140625" style="59"/>
    <col min="11265" max="11265" width="4.85546875" style="59" customWidth="1"/>
    <col min="11266" max="11266" width="46.42578125" style="59" customWidth="1"/>
    <col min="11267" max="11267" width="17.7109375" style="59" customWidth="1"/>
    <col min="11268" max="11268" width="14.7109375" style="59" customWidth="1"/>
    <col min="11269" max="11269" width="15.5703125" style="59" customWidth="1"/>
    <col min="11270" max="11270" width="13.5703125" style="59" customWidth="1"/>
    <col min="11271" max="11271" width="18.140625" style="59" customWidth="1"/>
    <col min="11272" max="11520" width="9.140625" style="59"/>
    <col min="11521" max="11521" width="4.85546875" style="59" customWidth="1"/>
    <col min="11522" max="11522" width="46.42578125" style="59" customWidth="1"/>
    <col min="11523" max="11523" width="17.7109375" style="59" customWidth="1"/>
    <col min="11524" max="11524" width="14.7109375" style="59" customWidth="1"/>
    <col min="11525" max="11525" width="15.5703125" style="59" customWidth="1"/>
    <col min="11526" max="11526" width="13.5703125" style="59" customWidth="1"/>
    <col min="11527" max="11527" width="18.140625" style="59" customWidth="1"/>
    <col min="11528" max="11776" width="9.140625" style="59"/>
    <col min="11777" max="11777" width="4.85546875" style="59" customWidth="1"/>
    <col min="11778" max="11778" width="46.42578125" style="59" customWidth="1"/>
    <col min="11779" max="11779" width="17.7109375" style="59" customWidth="1"/>
    <col min="11780" max="11780" width="14.7109375" style="59" customWidth="1"/>
    <col min="11781" max="11781" width="15.5703125" style="59" customWidth="1"/>
    <col min="11782" max="11782" width="13.5703125" style="59" customWidth="1"/>
    <col min="11783" max="11783" width="18.140625" style="59" customWidth="1"/>
    <col min="11784" max="12032" width="9.140625" style="59"/>
    <col min="12033" max="12033" width="4.85546875" style="59" customWidth="1"/>
    <col min="12034" max="12034" width="46.42578125" style="59" customWidth="1"/>
    <col min="12035" max="12035" width="17.7109375" style="59" customWidth="1"/>
    <col min="12036" max="12036" width="14.7109375" style="59" customWidth="1"/>
    <col min="12037" max="12037" width="15.5703125" style="59" customWidth="1"/>
    <col min="12038" max="12038" width="13.5703125" style="59" customWidth="1"/>
    <col min="12039" max="12039" width="18.140625" style="59" customWidth="1"/>
    <col min="12040" max="12288" width="9.140625" style="59"/>
    <col min="12289" max="12289" width="4.85546875" style="59" customWidth="1"/>
    <col min="12290" max="12290" width="46.42578125" style="59" customWidth="1"/>
    <col min="12291" max="12291" width="17.7109375" style="59" customWidth="1"/>
    <col min="12292" max="12292" width="14.7109375" style="59" customWidth="1"/>
    <col min="12293" max="12293" width="15.5703125" style="59" customWidth="1"/>
    <col min="12294" max="12294" width="13.5703125" style="59" customWidth="1"/>
    <col min="12295" max="12295" width="18.140625" style="59" customWidth="1"/>
    <col min="12296" max="12544" width="9.140625" style="59"/>
    <col min="12545" max="12545" width="4.85546875" style="59" customWidth="1"/>
    <col min="12546" max="12546" width="46.42578125" style="59" customWidth="1"/>
    <col min="12547" max="12547" width="17.7109375" style="59" customWidth="1"/>
    <col min="12548" max="12548" width="14.7109375" style="59" customWidth="1"/>
    <col min="12549" max="12549" width="15.5703125" style="59" customWidth="1"/>
    <col min="12550" max="12550" width="13.5703125" style="59" customWidth="1"/>
    <col min="12551" max="12551" width="18.140625" style="59" customWidth="1"/>
    <col min="12552" max="12800" width="9.140625" style="59"/>
    <col min="12801" max="12801" width="4.85546875" style="59" customWidth="1"/>
    <col min="12802" max="12802" width="46.42578125" style="59" customWidth="1"/>
    <col min="12803" max="12803" width="17.7109375" style="59" customWidth="1"/>
    <col min="12804" max="12804" width="14.7109375" style="59" customWidth="1"/>
    <col min="12805" max="12805" width="15.5703125" style="59" customWidth="1"/>
    <col min="12806" max="12806" width="13.5703125" style="59" customWidth="1"/>
    <col min="12807" max="12807" width="18.140625" style="59" customWidth="1"/>
    <col min="12808" max="13056" width="9.140625" style="59"/>
    <col min="13057" max="13057" width="4.85546875" style="59" customWidth="1"/>
    <col min="13058" max="13058" width="46.42578125" style="59" customWidth="1"/>
    <col min="13059" max="13059" width="17.7109375" style="59" customWidth="1"/>
    <col min="13060" max="13060" width="14.7109375" style="59" customWidth="1"/>
    <col min="13061" max="13061" width="15.5703125" style="59" customWidth="1"/>
    <col min="13062" max="13062" width="13.5703125" style="59" customWidth="1"/>
    <col min="13063" max="13063" width="18.140625" style="59" customWidth="1"/>
    <col min="13064" max="13312" width="9.140625" style="59"/>
    <col min="13313" max="13313" width="4.85546875" style="59" customWidth="1"/>
    <col min="13314" max="13314" width="46.42578125" style="59" customWidth="1"/>
    <col min="13315" max="13315" width="17.7109375" style="59" customWidth="1"/>
    <col min="13316" max="13316" width="14.7109375" style="59" customWidth="1"/>
    <col min="13317" max="13317" width="15.5703125" style="59" customWidth="1"/>
    <col min="13318" max="13318" width="13.5703125" style="59" customWidth="1"/>
    <col min="13319" max="13319" width="18.140625" style="59" customWidth="1"/>
    <col min="13320" max="13568" width="9.140625" style="59"/>
    <col min="13569" max="13569" width="4.85546875" style="59" customWidth="1"/>
    <col min="13570" max="13570" width="46.42578125" style="59" customWidth="1"/>
    <col min="13571" max="13571" width="17.7109375" style="59" customWidth="1"/>
    <col min="13572" max="13572" width="14.7109375" style="59" customWidth="1"/>
    <col min="13573" max="13573" width="15.5703125" style="59" customWidth="1"/>
    <col min="13574" max="13574" width="13.5703125" style="59" customWidth="1"/>
    <col min="13575" max="13575" width="18.140625" style="59" customWidth="1"/>
    <col min="13576" max="13824" width="9.140625" style="59"/>
    <col min="13825" max="13825" width="4.85546875" style="59" customWidth="1"/>
    <col min="13826" max="13826" width="46.42578125" style="59" customWidth="1"/>
    <col min="13827" max="13827" width="17.7109375" style="59" customWidth="1"/>
    <col min="13828" max="13828" width="14.7109375" style="59" customWidth="1"/>
    <col min="13829" max="13829" width="15.5703125" style="59" customWidth="1"/>
    <col min="13830" max="13830" width="13.5703125" style="59" customWidth="1"/>
    <col min="13831" max="13831" width="18.140625" style="59" customWidth="1"/>
    <col min="13832" max="14080" width="9.140625" style="59"/>
    <col min="14081" max="14081" width="4.85546875" style="59" customWidth="1"/>
    <col min="14082" max="14082" width="46.42578125" style="59" customWidth="1"/>
    <col min="14083" max="14083" width="17.7109375" style="59" customWidth="1"/>
    <col min="14084" max="14084" width="14.7109375" style="59" customWidth="1"/>
    <col min="14085" max="14085" width="15.5703125" style="59" customWidth="1"/>
    <col min="14086" max="14086" width="13.5703125" style="59" customWidth="1"/>
    <col min="14087" max="14087" width="18.140625" style="59" customWidth="1"/>
    <col min="14088" max="14336" width="9.140625" style="59"/>
    <col min="14337" max="14337" width="4.85546875" style="59" customWidth="1"/>
    <col min="14338" max="14338" width="46.42578125" style="59" customWidth="1"/>
    <col min="14339" max="14339" width="17.7109375" style="59" customWidth="1"/>
    <col min="14340" max="14340" width="14.7109375" style="59" customWidth="1"/>
    <col min="14341" max="14341" width="15.5703125" style="59" customWidth="1"/>
    <col min="14342" max="14342" width="13.5703125" style="59" customWidth="1"/>
    <col min="14343" max="14343" width="18.140625" style="59" customWidth="1"/>
    <col min="14344" max="14592" width="9.140625" style="59"/>
    <col min="14593" max="14593" width="4.85546875" style="59" customWidth="1"/>
    <col min="14594" max="14594" width="46.42578125" style="59" customWidth="1"/>
    <col min="14595" max="14595" width="17.7109375" style="59" customWidth="1"/>
    <col min="14596" max="14596" width="14.7109375" style="59" customWidth="1"/>
    <col min="14597" max="14597" width="15.5703125" style="59" customWidth="1"/>
    <col min="14598" max="14598" width="13.5703125" style="59" customWidth="1"/>
    <col min="14599" max="14599" width="18.140625" style="59" customWidth="1"/>
    <col min="14600" max="14848" width="9.140625" style="59"/>
    <col min="14849" max="14849" width="4.85546875" style="59" customWidth="1"/>
    <col min="14850" max="14850" width="46.42578125" style="59" customWidth="1"/>
    <col min="14851" max="14851" width="17.7109375" style="59" customWidth="1"/>
    <col min="14852" max="14852" width="14.7109375" style="59" customWidth="1"/>
    <col min="14853" max="14853" width="15.5703125" style="59" customWidth="1"/>
    <col min="14854" max="14854" width="13.5703125" style="59" customWidth="1"/>
    <col min="14855" max="14855" width="18.140625" style="59" customWidth="1"/>
    <col min="14856" max="15104" width="9.140625" style="59"/>
    <col min="15105" max="15105" width="4.85546875" style="59" customWidth="1"/>
    <col min="15106" max="15106" width="46.42578125" style="59" customWidth="1"/>
    <col min="15107" max="15107" width="17.7109375" style="59" customWidth="1"/>
    <col min="15108" max="15108" width="14.7109375" style="59" customWidth="1"/>
    <col min="15109" max="15109" width="15.5703125" style="59" customWidth="1"/>
    <col min="15110" max="15110" width="13.5703125" style="59" customWidth="1"/>
    <col min="15111" max="15111" width="18.140625" style="59" customWidth="1"/>
    <col min="15112" max="15360" width="9.140625" style="59"/>
    <col min="15361" max="15361" width="4.85546875" style="59" customWidth="1"/>
    <col min="15362" max="15362" width="46.42578125" style="59" customWidth="1"/>
    <col min="15363" max="15363" width="17.7109375" style="59" customWidth="1"/>
    <col min="15364" max="15364" width="14.7109375" style="59" customWidth="1"/>
    <col min="15365" max="15365" width="15.5703125" style="59" customWidth="1"/>
    <col min="15366" max="15366" width="13.5703125" style="59" customWidth="1"/>
    <col min="15367" max="15367" width="18.140625" style="59" customWidth="1"/>
    <col min="15368" max="15616" width="9.140625" style="59"/>
    <col min="15617" max="15617" width="4.85546875" style="59" customWidth="1"/>
    <col min="15618" max="15618" width="46.42578125" style="59" customWidth="1"/>
    <col min="15619" max="15619" width="17.7109375" style="59" customWidth="1"/>
    <col min="15620" max="15620" width="14.7109375" style="59" customWidth="1"/>
    <col min="15621" max="15621" width="15.5703125" style="59" customWidth="1"/>
    <col min="15622" max="15622" width="13.5703125" style="59" customWidth="1"/>
    <col min="15623" max="15623" width="18.140625" style="59" customWidth="1"/>
    <col min="15624" max="15872" width="9.140625" style="59"/>
    <col min="15873" max="15873" width="4.85546875" style="59" customWidth="1"/>
    <col min="15874" max="15874" width="46.42578125" style="59" customWidth="1"/>
    <col min="15875" max="15875" width="17.7109375" style="59" customWidth="1"/>
    <col min="15876" max="15876" width="14.7109375" style="59" customWidth="1"/>
    <col min="15877" max="15877" width="15.5703125" style="59" customWidth="1"/>
    <col min="15878" max="15878" width="13.5703125" style="59" customWidth="1"/>
    <col min="15879" max="15879" width="18.140625" style="59" customWidth="1"/>
    <col min="15880" max="16128" width="9.140625" style="59"/>
    <col min="16129" max="16129" width="4.85546875" style="59" customWidth="1"/>
    <col min="16130" max="16130" width="46.42578125" style="59" customWidth="1"/>
    <col min="16131" max="16131" width="17.7109375" style="59" customWidth="1"/>
    <col min="16132" max="16132" width="14.7109375" style="59" customWidth="1"/>
    <col min="16133" max="16133" width="15.5703125" style="59" customWidth="1"/>
    <col min="16134" max="16134" width="13.5703125" style="59" customWidth="1"/>
    <col min="16135" max="16135" width="18.140625" style="59" customWidth="1"/>
    <col min="16136" max="16384" width="9.140625" style="59"/>
  </cols>
  <sheetData>
    <row r="1" spans="2:13" s="49" customFormat="1" ht="25.5" customHeight="1" x14ac:dyDescent="0.2">
      <c r="B1" s="125" t="s">
        <v>19</v>
      </c>
      <c r="C1" s="125"/>
      <c r="D1" s="125"/>
      <c r="E1" s="125"/>
      <c r="F1" s="125"/>
      <c r="G1" s="125"/>
    </row>
    <row r="2" spans="2:13" s="51" customFormat="1" ht="18" customHeight="1" x14ac:dyDescent="0.2">
      <c r="B2" s="50"/>
      <c r="C2" s="50"/>
      <c r="D2" s="126" t="s">
        <v>18</v>
      </c>
      <c r="E2" s="126"/>
      <c r="F2" s="126"/>
      <c r="G2" s="126"/>
    </row>
    <row r="3" spans="2:13" s="51" customFormat="1" ht="18" customHeight="1" x14ac:dyDescent="0.2">
      <c r="B3" s="50"/>
      <c r="C3" s="50"/>
      <c r="D3" s="126" t="s">
        <v>29</v>
      </c>
      <c r="E3" s="126"/>
      <c r="F3" s="126"/>
      <c r="G3" s="126"/>
    </row>
    <row r="4" spans="2:13" s="51" customFormat="1" ht="18" customHeight="1" x14ac:dyDescent="0.2">
      <c r="B4" s="50"/>
      <c r="C4" s="50"/>
      <c r="D4" s="126" t="s">
        <v>16</v>
      </c>
      <c r="E4" s="126"/>
      <c r="F4" s="126"/>
      <c r="G4" s="126"/>
    </row>
    <row r="5" spans="2:13" s="51" customFormat="1" x14ac:dyDescent="0.2">
      <c r="B5" s="50"/>
      <c r="C5" s="50"/>
      <c r="D5" s="126" t="s">
        <v>15</v>
      </c>
      <c r="E5" s="126"/>
      <c r="F5" s="126"/>
      <c r="G5" s="126"/>
    </row>
    <row r="6" spans="2:13" s="54" customFormat="1" ht="18" customHeight="1" x14ac:dyDescent="0.2">
      <c r="B6" s="52"/>
      <c r="C6" s="52"/>
      <c r="D6" s="53"/>
      <c r="E6" s="124" t="s">
        <v>30</v>
      </c>
      <c r="F6" s="124"/>
      <c r="G6" s="124"/>
    </row>
    <row r="7" spans="2:13" s="55" customFormat="1" ht="48" customHeight="1" x14ac:dyDescent="0.2">
      <c r="B7" s="109" t="s">
        <v>14</v>
      </c>
      <c r="C7" s="109"/>
      <c r="D7" s="109"/>
      <c r="E7" s="109"/>
      <c r="F7" s="109"/>
      <c r="G7" s="109"/>
    </row>
    <row r="8" spans="2:13" s="55" customFormat="1" ht="56.45" customHeight="1" x14ac:dyDescent="0.25">
      <c r="B8" s="110" t="s">
        <v>31</v>
      </c>
      <c r="C8" s="110"/>
      <c r="D8" s="110"/>
      <c r="E8" s="110"/>
      <c r="F8" s="110"/>
      <c r="G8" s="110"/>
      <c r="H8" s="56"/>
      <c r="I8" s="56"/>
      <c r="J8" s="56"/>
      <c r="K8" s="56"/>
      <c r="L8" s="56"/>
      <c r="M8" s="56"/>
    </row>
    <row r="9" spans="2:13" s="54" customFormat="1" x14ac:dyDescent="0.2">
      <c r="B9" s="55"/>
      <c r="C9" s="57"/>
      <c r="D9" s="57"/>
      <c r="E9" s="57"/>
      <c r="F9" s="57"/>
      <c r="G9" s="57"/>
    </row>
    <row r="10" spans="2:13" s="54" customFormat="1" ht="50.25" customHeight="1" x14ac:dyDescent="0.2">
      <c r="B10" s="111" t="s">
        <v>32</v>
      </c>
      <c r="C10" s="112"/>
      <c r="D10" s="112"/>
      <c r="E10" s="112"/>
      <c r="F10" s="112"/>
      <c r="G10" s="112"/>
    </row>
    <row r="11" spans="2:13" s="54" customFormat="1" ht="45" customHeight="1" x14ac:dyDescent="0.2">
      <c r="B11" s="113" t="s">
        <v>33</v>
      </c>
      <c r="C11" s="114"/>
      <c r="D11" s="114"/>
      <c r="E11" s="114"/>
      <c r="F11" s="114"/>
      <c r="G11" s="114"/>
    </row>
    <row r="12" spans="2:13" s="54" customFormat="1" ht="15.75" thickBot="1" x14ac:dyDescent="0.25">
      <c r="B12" s="58"/>
      <c r="C12" s="58"/>
      <c r="D12" s="58"/>
      <c r="E12" s="58"/>
      <c r="F12" s="58"/>
      <c r="G12" s="58"/>
    </row>
    <row r="13" spans="2:13" ht="13.5" customHeight="1" x14ac:dyDescent="0.2">
      <c r="B13" s="115" t="s">
        <v>13</v>
      </c>
      <c r="C13" s="117" t="s">
        <v>12</v>
      </c>
      <c r="D13" s="117" t="s">
        <v>11</v>
      </c>
      <c r="E13" s="117" t="s">
        <v>10</v>
      </c>
      <c r="F13" s="117" t="s">
        <v>9</v>
      </c>
      <c r="G13" s="119" t="s">
        <v>8</v>
      </c>
    </row>
    <row r="14" spans="2:13" ht="111" customHeight="1" thickBot="1" x14ac:dyDescent="0.25">
      <c r="B14" s="116"/>
      <c r="C14" s="118"/>
      <c r="D14" s="118"/>
      <c r="E14" s="118"/>
      <c r="F14" s="118"/>
      <c r="G14" s="120"/>
    </row>
    <row r="15" spans="2:13" ht="22.5" customHeight="1" x14ac:dyDescent="0.2">
      <c r="B15" s="60">
        <v>1</v>
      </c>
      <c r="C15" s="61">
        <v>2</v>
      </c>
      <c r="D15" s="61">
        <v>3</v>
      </c>
      <c r="E15" s="61">
        <v>4</v>
      </c>
      <c r="F15" s="61">
        <v>5</v>
      </c>
      <c r="G15" s="62">
        <v>6</v>
      </c>
    </row>
    <row r="16" spans="2:13" ht="22.5" customHeight="1" x14ac:dyDescent="0.2">
      <c r="B16" s="63" t="s">
        <v>7</v>
      </c>
      <c r="C16" s="64">
        <v>6455.53</v>
      </c>
      <c r="D16" s="64">
        <v>1</v>
      </c>
      <c r="E16" s="64">
        <f>C16</f>
        <v>6455.53</v>
      </c>
      <c r="F16" s="64">
        <v>1</v>
      </c>
      <c r="G16" s="64">
        <f>E16</f>
        <v>6455.53</v>
      </c>
    </row>
    <row r="17" spans="2:12" ht="31.5" customHeight="1" x14ac:dyDescent="0.2">
      <c r="B17" s="65" t="s">
        <v>6</v>
      </c>
      <c r="C17" s="66">
        <v>28868891.890000001</v>
      </c>
      <c r="D17" s="66">
        <v>1</v>
      </c>
      <c r="E17" s="66">
        <f>C17*D17</f>
        <v>28868891.890000001</v>
      </c>
      <c r="F17" s="66">
        <v>1</v>
      </c>
      <c r="G17" s="67">
        <f>E17*F17</f>
        <v>28868891.890000001</v>
      </c>
      <c r="H17" s="68"/>
    </row>
    <row r="18" spans="2:12" ht="59.45" customHeight="1" x14ac:dyDescent="0.2">
      <c r="B18" s="69" t="s">
        <v>34</v>
      </c>
      <c r="C18" s="66">
        <v>447856.64000000001</v>
      </c>
      <c r="D18" s="66">
        <v>1</v>
      </c>
      <c r="E18" s="66">
        <f t="shared" ref="E18:E22" si="0">C18*D18</f>
        <v>447856.64000000001</v>
      </c>
      <c r="F18" s="66">
        <v>1</v>
      </c>
      <c r="G18" s="67">
        <f t="shared" ref="G18:G22" si="1">E18*F18</f>
        <v>447856.64000000001</v>
      </c>
      <c r="H18" s="68"/>
      <c r="L18" s="68"/>
    </row>
    <row r="19" spans="2:12" ht="45" customHeight="1" x14ac:dyDescent="0.2">
      <c r="B19" s="69" t="s">
        <v>35</v>
      </c>
      <c r="C19" s="66">
        <f>1405913.39+147.97</f>
        <v>1406061.3599999999</v>
      </c>
      <c r="D19" s="66">
        <v>1</v>
      </c>
      <c r="E19" s="66">
        <f t="shared" si="0"/>
        <v>1406061.3599999999</v>
      </c>
      <c r="F19" s="66">
        <v>1</v>
      </c>
      <c r="G19" s="67">
        <f t="shared" si="1"/>
        <v>1406061.3599999999</v>
      </c>
      <c r="H19" s="68"/>
    </row>
    <row r="20" spans="2:12" s="74" customFormat="1" ht="22.5" customHeight="1" x14ac:dyDescent="0.25">
      <c r="B20" s="70" t="s">
        <v>3</v>
      </c>
      <c r="C20" s="71">
        <f>SUM(C16+C17+C18+C19)</f>
        <v>30729265.420000002</v>
      </c>
      <c r="D20" s="71"/>
      <c r="E20" s="71">
        <f>SUM(E19:E19)</f>
        <v>1406061.3599999999</v>
      </c>
      <c r="F20" s="71"/>
      <c r="G20" s="72">
        <f>SUM(G19:G19)</f>
        <v>1406061.3599999999</v>
      </c>
      <c r="H20" s="73"/>
    </row>
    <row r="21" spans="2:12" s="74" customFormat="1" ht="22.15" hidden="1" customHeight="1" x14ac:dyDescent="0.25">
      <c r="B21" s="75"/>
      <c r="C21" s="76"/>
      <c r="D21" s="76"/>
      <c r="E21" s="76"/>
      <c r="F21" s="76"/>
      <c r="G21" s="77"/>
      <c r="H21" s="73"/>
    </row>
    <row r="22" spans="2:12" ht="22.5" customHeight="1" thickBot="1" x14ac:dyDescent="0.25">
      <c r="B22" s="78" t="s">
        <v>2</v>
      </c>
      <c r="C22" s="79">
        <v>0</v>
      </c>
      <c r="D22" s="79"/>
      <c r="E22" s="79">
        <f t="shared" si="0"/>
        <v>0</v>
      </c>
      <c r="F22" s="79"/>
      <c r="G22" s="80">
        <f t="shared" si="1"/>
        <v>0</v>
      </c>
    </row>
    <row r="23" spans="2:12" ht="14.85" customHeight="1" x14ac:dyDescent="0.2">
      <c r="B23" s="121"/>
      <c r="C23" s="121"/>
      <c r="D23" s="121"/>
      <c r="E23" s="121"/>
      <c r="F23" s="121"/>
      <c r="G23" s="121"/>
    </row>
    <row r="24" spans="2:12" ht="21" customHeight="1" x14ac:dyDescent="0.2">
      <c r="B24" s="81"/>
      <c r="C24" s="81"/>
      <c r="D24" s="81"/>
      <c r="E24" s="81"/>
      <c r="F24" s="81"/>
      <c r="G24" s="59"/>
    </row>
    <row r="25" spans="2:12" x14ac:dyDescent="0.2">
      <c r="B25" s="122" t="s">
        <v>36</v>
      </c>
      <c r="C25" s="122"/>
      <c r="D25" s="122"/>
      <c r="E25" s="122"/>
      <c r="F25" s="122"/>
      <c r="G25" s="122"/>
    </row>
    <row r="26" spans="2:12" ht="15.75" customHeight="1" x14ac:dyDescent="0.2">
      <c r="B26" s="82"/>
      <c r="C26" s="82"/>
      <c r="D26" s="82"/>
      <c r="E26" s="82"/>
      <c r="F26" s="82"/>
      <c r="G26" s="82"/>
    </row>
    <row r="27" spans="2:12" ht="16.5" customHeight="1" x14ac:dyDescent="0.2">
      <c r="B27" s="122" t="s">
        <v>37</v>
      </c>
      <c r="C27" s="122"/>
      <c r="D27" s="122"/>
      <c r="E27" s="122"/>
      <c r="F27" s="82"/>
      <c r="G27" s="82"/>
    </row>
    <row r="28" spans="2:12" x14ac:dyDescent="0.25">
      <c r="B28" s="83" t="s">
        <v>1</v>
      </c>
      <c r="C28" s="83"/>
      <c r="D28" s="81"/>
      <c r="E28" s="84"/>
      <c r="F28" s="84"/>
      <c r="G28" s="85"/>
    </row>
    <row r="29" spans="2:12" x14ac:dyDescent="0.25">
      <c r="B29" s="123"/>
      <c r="C29" s="123"/>
      <c r="D29" s="81"/>
      <c r="E29" s="106"/>
      <c r="F29" s="106"/>
      <c r="G29" s="85"/>
    </row>
    <row r="30" spans="2:12" ht="14.25" x14ac:dyDescent="0.2">
      <c r="B30" s="107"/>
      <c r="C30" s="107"/>
      <c r="D30" s="108"/>
      <c r="E30" s="108"/>
      <c r="F30" s="108"/>
      <c r="G30" s="108"/>
    </row>
    <row r="32" spans="2:12" ht="12.75" customHeight="1" x14ac:dyDescent="0.25"/>
    <row r="33" ht="12.75" customHeight="1" x14ac:dyDescent="0.25"/>
    <row r="34" ht="12.75" customHeight="1" x14ac:dyDescent="0.25"/>
    <row r="35" ht="12.75" customHeight="1" x14ac:dyDescent="0.25"/>
    <row r="37" ht="12.75" customHeight="1" x14ac:dyDescent="0.25"/>
    <row r="38" ht="12.75" customHeight="1" x14ac:dyDescent="0.25"/>
  </sheetData>
  <mergeCells count="23">
    <mergeCell ref="B29:C29"/>
    <mergeCell ref="E6:G6"/>
    <mergeCell ref="B1:G1"/>
    <mergeCell ref="D2:G2"/>
    <mergeCell ref="D3:G3"/>
    <mergeCell ref="D4:G4"/>
    <mergeCell ref="D5:G5"/>
    <mergeCell ref="E29:F29"/>
    <mergeCell ref="B30:C30"/>
    <mergeCell ref="D30:G30"/>
    <mergeCell ref="B7:G7"/>
    <mergeCell ref="B8:G8"/>
    <mergeCell ref="B10:G10"/>
    <mergeCell ref="B11:G11"/>
    <mergeCell ref="B13:B14"/>
    <mergeCell ref="C13:C14"/>
    <mergeCell ref="D13:D14"/>
    <mergeCell ref="E13:E14"/>
    <mergeCell ref="F13:F14"/>
    <mergeCell ref="G13:G14"/>
    <mergeCell ref="B23:G23"/>
    <mergeCell ref="B25:G25"/>
    <mergeCell ref="B27:E27"/>
  </mergeCells>
  <pageMargins left="0.70866141732283472" right="0.31496062992125984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РНМЦК АН</vt:lpstr>
      <vt:lpstr>НМЦК (2)</vt:lpstr>
      <vt:lpstr>'НМЦК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Koroleva</dc:creator>
  <cp:lastModifiedBy>Яндовская Анастасия Викторовна</cp:lastModifiedBy>
  <cp:lastPrinted>2026-04-21T11:35:10Z</cp:lastPrinted>
  <dcterms:created xsi:type="dcterms:W3CDTF">2002-08-29T05:21:43Z</dcterms:created>
  <dcterms:modified xsi:type="dcterms:W3CDTF">2026-05-04T14:44:40Z</dcterms:modified>
</cp:coreProperties>
</file>