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35" windowWidth="20955" windowHeight="9600"/>
  </bookViews>
  <sheets>
    <sheet name="Лист1" sheetId="1" r:id="rId1"/>
  </sheets>
  <definedNames>
    <definedName name="_xlnm.Print_Area" localSheetId="0">Лист1!$A$1:$AD$27</definedName>
  </definedNames>
  <calcPr calcId="145621" fullPrecision="0"/>
</workbook>
</file>

<file path=xl/calcChain.xml><?xml version="1.0" encoding="utf-8"?>
<calcChain xmlns="http://schemas.openxmlformats.org/spreadsheetml/2006/main">
  <c r="AC10" i="1" l="1"/>
  <c r="AC11" i="1"/>
  <c r="AC12" i="1"/>
  <c r="AC13" i="1"/>
  <c r="AC14" i="1"/>
  <c r="AC15" i="1"/>
  <c r="AA10" i="1"/>
  <c r="AA11" i="1"/>
  <c r="AA12" i="1"/>
  <c r="AA13" i="1"/>
  <c r="AA14" i="1"/>
  <c r="AA15" i="1"/>
  <c r="AD13" i="1" l="1"/>
  <c r="AD14" i="1"/>
  <c r="AD15" i="1"/>
  <c r="AB10" i="1"/>
  <c r="AB11" i="1"/>
  <c r="AD10" i="1"/>
  <c r="AD12" i="1"/>
  <c r="AD11" i="1"/>
  <c r="AB12" i="1"/>
  <c r="AB15" i="1" l="1"/>
  <c r="AB14" i="1"/>
  <c r="AB13" i="1"/>
  <c r="AC9" i="1"/>
  <c r="AD9" i="1" s="1"/>
  <c r="AA9" i="1"/>
  <c r="AB9" i="1" l="1"/>
  <c r="AD16" i="1"/>
</calcChain>
</file>

<file path=xl/sharedStrings.xml><?xml version="1.0" encoding="utf-8"?>
<sst xmlns="http://schemas.openxmlformats.org/spreadsheetml/2006/main" count="76" uniqueCount="51">
  <si>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</si>
  <si>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</si>
  <si>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</si>
  <si>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</si>
  <si>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</si>
  <si>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</si>
  <si>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</si>
  <si>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</si>
  <si>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</si>
  <si>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</si>
  <si>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</si>
  <si>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</si>
  <si>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</si>
  <si>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</si>
  <si>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</si>
  <si>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</si>
  <si>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</si>
  <si>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</si>
  <si>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</si>
  <si>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</si>
  <si>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</si>
  <si>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</si>
  <si>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</si>
  <si>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</si>
  <si>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</si>
  <si>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</si>
  <si>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</si>
  <si>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</si>
  <si>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</si>
  <si>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</t>
  </si>
  <si>
    <t>Цена (руб.)</t>
  </si>
  <si>
    <r>
      <t xml:space="preserve"> </t>
    </r>
    <r>
      <rPr>
        <sz val="14"/>
        <color indexed="64"/>
        <rFont val="Times New Roman"/>
        <family val="1"/>
        <charset val="204"/>
      </rPr>
      <t>закупка пленки пузырьковой и скотча</t>
    </r>
  </si>
  <si>
    <t>шт</t>
  </si>
  <si>
    <t xml:space="preserve">Нормативная цена утвержденная ФНС России от 18.06.2021 </t>
  </si>
  <si>
    <t>Краска водоэмульсионная интерьерная, белоснежная, матовая</t>
  </si>
  <si>
    <t>кг</t>
  </si>
  <si>
    <t>Эмаль акриловая,цвет-бежевая, белая, быстросохнущая, без запаха</t>
  </si>
  <si>
    <t>Шпатлевка,влагостойкая готовая,финишная, для стен</t>
  </si>
  <si>
    <t>20.30.22.120</t>
  </si>
  <si>
    <t>Кисть плоская 50 мм,рукоятка пластик,натур.щетина,форма пучка-прямоугольная</t>
  </si>
  <si>
    <t>32.91.19.120-32.31.19.120-00000005</t>
  </si>
  <si>
    <t>Валик для водных красок 250 мм ворс,12 мм шерсть, с ручкой</t>
  </si>
  <si>
    <t>32.99.30.120</t>
  </si>
  <si>
    <t>Ванночка для краски 370*340 к валикам для краски до 250 мм</t>
  </si>
  <si>
    <t>22.23.12.110</t>
  </si>
  <si>
    <t>Кисть плоская 70 мм,рукоятка пластик,натур.щетина,форма пучка-прямоугольная</t>
  </si>
  <si>
    <t>Источник 1 Вх№030006 от 01.06.2026</t>
  </si>
  <si>
    <t>Источник 2 Вх№ 030011 от 01.06.2026</t>
  </si>
  <si>
    <t>Источник 3 Вх№ 030014 от 01.06.2026</t>
  </si>
  <si>
    <t>20.30.12.130-20.30.12.130-00000003</t>
  </si>
  <si>
    <t>20.30.12.120-20.30.12.120-00000002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</si>
</sst>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3" x14ac:knownFonts="1">
    <font>
      <sz val="11"/>
      <color indexed="64"/>
      <name val="Calibri"/>
    </font>
    <font>
      <sz val="11"/>
      <color indexed="64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9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1"/>
      <color indexed="64"/>
      <name val="Calibri"/>
      <family val="2"/>
      <charset val="204"/>
    </font>
    <font>
      <sz val="14"/>
      <color indexed="6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 style="medium">
        <color indexed="22"/>
      </top>
      <bottom style="thin">
        <color theme="1"/>
      </bottom>
      <diagonal/>
    </border>
    <border>
      <left/>
      <right/>
      <top style="medium">
        <color indexed="22"/>
      </top>
      <bottom style="thin">
        <color theme="1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87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164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vertical="top" wrapText="1"/>
    </xf>
    <xf numFmtId="2" fontId="8" fillId="0" borderId="0" xfId="0" applyNumberFormat="1" applyFont="1"/>
    <xf numFmtId="0" fontId="7" fillId="0" borderId="0" xfId="0" applyFont="1"/>
    <xf numFmtId="2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 wrapText="1"/>
    </xf>
    <xf numFmtId="10" fontId="7" fillId="0" borderId="2" xfId="1" applyNumberFormat="1" applyFont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vertical="top"/>
    </xf>
    <xf numFmtId="4" fontId="7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vertical="top"/>
    </xf>
    <xf numFmtId="164" fontId="1" fillId="0" borderId="2" xfId="0" applyNumberFormat="1" applyFont="1" applyFill="1" applyBorder="1" applyAlignment="1">
      <alignment horizontal="left" vertical="top" wrapText="1"/>
    </xf>
    <xf numFmtId="1" fontId="7" fillId="0" borderId="2" xfId="0" applyNumberFormat="1" applyFont="1" applyBorder="1" applyAlignment="1">
      <alignment horizontal="center" vertical="center" wrapText="1"/>
    </xf>
    <xf numFmtId="0" fontId="0" fillId="0" borderId="15" xfId="0" applyBorder="1"/>
    <xf numFmtId="2" fontId="3" fillId="0" borderId="16" xfId="0" applyNumberFormat="1" applyFon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justify" vertical="center"/>
    </xf>
    <xf numFmtId="4" fontId="12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0" borderId="22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23" xfId="0" applyFont="1" applyBorder="1" applyAlignment="1">
      <alignment horizontal="righ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2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42183</xdr:colOff>
      <xdr:row>7</xdr:row>
      <xdr:rowOff>85724</xdr:rowOff>
    </xdr:from>
    <xdr:to>
      <xdr:col>30</xdr:col>
      <xdr:colOff>136873</xdr:colOff>
      <xdr:row>7</xdr:row>
      <xdr:rowOff>598715</xdr:rowOff>
    </xdr:to>
    <xdr:pic>
      <xdr:nvPicPr>
        <xdr:cNvPr id="5" name="Изображение 2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12941754" y="4222295"/>
          <a:ext cx="1495426" cy="51299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123824</xdr:colOff>
      <xdr:row>7</xdr:row>
      <xdr:rowOff>76198</xdr:rowOff>
    </xdr:from>
    <xdr:to>
      <xdr:col>26</xdr:col>
      <xdr:colOff>1292678</xdr:colOff>
      <xdr:row>7</xdr:row>
      <xdr:rowOff>612321</xdr:rowOff>
    </xdr:to>
    <xdr:pic>
      <xdr:nvPicPr>
        <xdr:cNvPr id="6" name="Picture 2"/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9621610" y="4212769"/>
          <a:ext cx="1168854" cy="53612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17689</xdr:colOff>
      <xdr:row>7</xdr:row>
      <xdr:rowOff>125185</xdr:rowOff>
    </xdr:from>
    <xdr:to>
      <xdr:col>27</xdr:col>
      <xdr:colOff>1034143</xdr:colOff>
      <xdr:row>7</xdr:row>
      <xdr:rowOff>557895</xdr:rowOff>
    </xdr:to>
    <xdr:pic>
      <xdr:nvPicPr>
        <xdr:cNvPr id="7" name="Picture 1"/>
        <xdr:cNvPicPr/>
      </xdr:nvPicPr>
      <xdr:blipFill>
        <a:blip xmlns:r="http://schemas.openxmlformats.org/officeDocument/2006/relationships" r:embed="rId3"/>
        <a:stretch/>
      </xdr:blipFill>
      <xdr:spPr bwMode="auto">
        <a:xfrm>
          <a:off x="10889796" y="4261756"/>
          <a:ext cx="1016454" cy="43271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8"/>
  <sheetViews>
    <sheetView tabSelected="1" topLeftCell="A8" zoomScale="85" zoomScaleNormal="85" workbookViewId="0">
      <selection activeCell="G11" sqref="G11"/>
    </sheetView>
  </sheetViews>
  <sheetFormatPr defaultColWidth="9" defaultRowHeight="15" x14ac:dyDescent="0.25"/>
  <cols>
    <col min="1" max="1" width="5.42578125" customWidth="1"/>
    <col min="2" max="2" width="20.85546875" customWidth="1"/>
    <col min="3" max="3" width="11.42578125" customWidth="1"/>
    <col min="4" max="4" width="15" customWidth="1"/>
    <col min="5" max="5" width="8.7109375" customWidth="1"/>
    <col min="6" max="6" width="7.85546875" customWidth="1"/>
    <col min="7" max="7" width="13" style="1" customWidth="1"/>
    <col min="8" max="8" width="12.7109375" style="1" customWidth="1"/>
    <col min="9" max="9" width="11.5703125" style="1" customWidth="1"/>
    <col min="10" max="26" width="22" style="1" hidden="1" bestFit="1" customWidth="1"/>
    <col min="27" max="27" width="19.7109375" style="1" customWidth="1"/>
    <col min="28" max="28" width="16.28515625" style="1" customWidth="1"/>
    <col min="29" max="29" width="11.140625" style="1" customWidth="1"/>
    <col min="30" max="30" width="21" customWidth="1"/>
    <col min="31" max="31" width="11" customWidth="1"/>
    <col min="32" max="1023" width="9.140625" bestFit="1" customWidth="1"/>
  </cols>
  <sheetData>
    <row r="1" spans="1:31" ht="15" customHeight="1" x14ac:dyDescent="0.25">
      <c r="A1" s="2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1" ht="41.1" customHeight="1" x14ac:dyDescent="0.3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</row>
    <row r="3" spans="1:31" ht="15" customHeight="1" x14ac:dyDescent="0.25">
      <c r="A3" s="2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1" x14ac:dyDescent="0.25">
      <c r="A4" s="2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4"/>
      <c r="AB4" s="3"/>
      <c r="AC4" s="3"/>
    </row>
    <row r="5" spans="1:31" ht="27" customHeight="1" x14ac:dyDescent="0.25">
      <c r="A5" s="74" t="s">
        <v>1</v>
      </c>
      <c r="B5" s="75"/>
      <c r="C5" s="76" t="s">
        <v>31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8"/>
      <c r="AE5" s="35"/>
    </row>
    <row r="6" spans="1:31" ht="85.5" customHeight="1" x14ac:dyDescent="0.25">
      <c r="A6" s="74" t="s">
        <v>2</v>
      </c>
      <c r="B6" s="75"/>
      <c r="C6" s="79" t="s">
        <v>3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1"/>
      <c r="AE6" s="33" t="s">
        <v>33</v>
      </c>
    </row>
    <row r="7" spans="1:31" ht="65.25" customHeight="1" x14ac:dyDescent="0.25">
      <c r="A7" s="69" t="s">
        <v>4</v>
      </c>
      <c r="B7" s="82" t="s">
        <v>5</v>
      </c>
      <c r="C7" s="83"/>
      <c r="D7" s="71" t="s">
        <v>6</v>
      </c>
      <c r="E7" s="69" t="s">
        <v>7</v>
      </c>
      <c r="F7" s="71" t="s">
        <v>8</v>
      </c>
      <c r="G7" s="25" t="s">
        <v>46</v>
      </c>
      <c r="H7" s="30" t="s">
        <v>47</v>
      </c>
      <c r="I7" s="25" t="s">
        <v>48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9" t="s">
        <v>14</v>
      </c>
      <c r="P7" s="9" t="s">
        <v>15</v>
      </c>
      <c r="Q7" s="9" t="s">
        <v>16</v>
      </c>
      <c r="R7" s="9" t="s">
        <v>17</v>
      </c>
      <c r="S7" s="9" t="s">
        <v>18</v>
      </c>
      <c r="T7" s="9" t="s">
        <v>19</v>
      </c>
      <c r="U7" s="9" t="s">
        <v>20</v>
      </c>
      <c r="V7" s="9" t="s">
        <v>21</v>
      </c>
      <c r="W7" s="9" t="s">
        <v>22</v>
      </c>
      <c r="X7" s="9" t="s">
        <v>23</v>
      </c>
      <c r="Y7" s="9" t="s">
        <v>24</v>
      </c>
      <c r="Z7" s="9" t="s">
        <v>25</v>
      </c>
      <c r="AA7" s="10" t="s">
        <v>26</v>
      </c>
      <c r="AB7" s="10" t="s">
        <v>27</v>
      </c>
      <c r="AC7" s="71" t="s">
        <v>28</v>
      </c>
      <c r="AD7" s="26" t="s">
        <v>29</v>
      </c>
      <c r="AE7" s="32"/>
    </row>
    <row r="8" spans="1:31" ht="74.25" customHeight="1" x14ac:dyDescent="0.25">
      <c r="A8" s="70"/>
      <c r="B8" s="84"/>
      <c r="C8" s="85"/>
      <c r="D8" s="86"/>
      <c r="E8" s="70"/>
      <c r="F8" s="72"/>
      <c r="G8" s="9" t="s">
        <v>30</v>
      </c>
      <c r="H8" s="9" t="s">
        <v>30</v>
      </c>
      <c r="I8" s="9" t="s">
        <v>30</v>
      </c>
      <c r="J8" s="9" t="s">
        <v>30</v>
      </c>
      <c r="K8" s="9" t="s">
        <v>30</v>
      </c>
      <c r="L8" s="9" t="s">
        <v>30</v>
      </c>
      <c r="M8" s="9" t="s">
        <v>30</v>
      </c>
      <c r="N8" s="9" t="s">
        <v>30</v>
      </c>
      <c r="O8" s="9" t="s">
        <v>30</v>
      </c>
      <c r="P8" s="9" t="s">
        <v>30</v>
      </c>
      <c r="Q8" s="9" t="s">
        <v>30</v>
      </c>
      <c r="R8" s="9" t="s">
        <v>30</v>
      </c>
      <c r="S8" s="9" t="s">
        <v>30</v>
      </c>
      <c r="T8" s="9" t="s">
        <v>30</v>
      </c>
      <c r="U8" s="9" t="s">
        <v>30</v>
      </c>
      <c r="V8" s="9" t="s">
        <v>30</v>
      </c>
      <c r="W8" s="9" t="s">
        <v>30</v>
      </c>
      <c r="X8" s="9" t="s">
        <v>30</v>
      </c>
      <c r="Y8" s="9" t="s">
        <v>30</v>
      </c>
      <c r="Z8" s="9" t="s">
        <v>30</v>
      </c>
      <c r="AA8" s="11"/>
      <c r="AB8" s="11"/>
      <c r="AC8" s="72"/>
      <c r="AD8" s="27"/>
      <c r="AE8" s="32"/>
    </row>
    <row r="9" spans="1:31" ht="54" customHeight="1" x14ac:dyDescent="0.25">
      <c r="A9" s="40">
        <v>1</v>
      </c>
      <c r="B9" s="41" t="s">
        <v>34</v>
      </c>
      <c r="C9" s="42"/>
      <c r="D9" s="37" t="s">
        <v>50</v>
      </c>
      <c r="E9" s="36" t="s">
        <v>35</v>
      </c>
      <c r="F9" s="31">
        <v>200</v>
      </c>
      <c r="G9" s="9">
        <v>107.38</v>
      </c>
      <c r="H9" s="9">
        <v>118.12</v>
      </c>
      <c r="I9" s="9">
        <v>112.75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22">
        <f t="shared" ref="AA9:AA15" si="0">_xlfn.STDEV.S(G9:I9)</f>
        <v>5.37</v>
      </c>
      <c r="AB9" s="23">
        <f>AA9/AC9</f>
        <v>4.7600000000000003E-2</v>
      </c>
      <c r="AC9" s="22">
        <f t="shared" ref="AC9:AC15" si="1">AVERAGE(G9:I9)</f>
        <v>112.75</v>
      </c>
      <c r="AD9" s="38">
        <f t="shared" ref="AD9:AD15" si="2">AC9*F9</f>
        <v>22550</v>
      </c>
      <c r="AE9" s="34"/>
    </row>
    <row r="10" spans="1:31" ht="66.75" customHeight="1" x14ac:dyDescent="0.25">
      <c r="A10" s="39">
        <v>2</v>
      </c>
      <c r="B10" s="62" t="s">
        <v>36</v>
      </c>
      <c r="C10" s="63"/>
      <c r="D10" s="37" t="s">
        <v>49</v>
      </c>
      <c r="E10" s="36" t="s">
        <v>35</v>
      </c>
      <c r="F10" s="21">
        <v>40</v>
      </c>
      <c r="G10" s="24">
        <v>594.30999999999995</v>
      </c>
      <c r="H10" s="24">
        <v>653.74</v>
      </c>
      <c r="I10" s="24">
        <v>624.04999999999995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22">
        <f t="shared" si="0"/>
        <v>29.72</v>
      </c>
      <c r="AB10" s="23">
        <f t="shared" ref="AB10:AB15" si="3">AA10/AC10</f>
        <v>4.7600000000000003E-2</v>
      </c>
      <c r="AC10" s="22">
        <f t="shared" si="1"/>
        <v>624.03</v>
      </c>
      <c r="AD10" s="38">
        <f t="shared" si="2"/>
        <v>24961.200000000001</v>
      </c>
      <c r="AE10" s="34"/>
    </row>
    <row r="11" spans="1:31" ht="51" customHeight="1" x14ac:dyDescent="0.25">
      <c r="A11" s="39">
        <v>3</v>
      </c>
      <c r="B11" s="43" t="s">
        <v>37</v>
      </c>
      <c r="C11" s="44"/>
      <c r="D11" s="37" t="s">
        <v>38</v>
      </c>
      <c r="E11" s="36" t="s">
        <v>35</v>
      </c>
      <c r="F11" s="21">
        <v>20</v>
      </c>
      <c r="G11" s="24">
        <v>143.25</v>
      </c>
      <c r="H11" s="24">
        <v>157.56</v>
      </c>
      <c r="I11" s="24">
        <v>150.49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22">
        <f t="shared" si="0"/>
        <v>7.16</v>
      </c>
      <c r="AB11" s="23">
        <f t="shared" si="3"/>
        <v>4.7600000000000003E-2</v>
      </c>
      <c r="AC11" s="22">
        <f t="shared" si="1"/>
        <v>150.43</v>
      </c>
      <c r="AD11" s="38">
        <f t="shared" si="2"/>
        <v>3008.6</v>
      </c>
      <c r="AE11" s="34"/>
    </row>
    <row r="12" spans="1:31" ht="69.75" customHeight="1" x14ac:dyDescent="0.25">
      <c r="A12" s="39">
        <v>4</v>
      </c>
      <c r="B12" s="66" t="s">
        <v>39</v>
      </c>
      <c r="C12" s="67"/>
      <c r="D12" s="37" t="s">
        <v>40</v>
      </c>
      <c r="E12" s="36" t="s">
        <v>32</v>
      </c>
      <c r="F12" s="21">
        <v>9</v>
      </c>
      <c r="G12" s="24">
        <v>80</v>
      </c>
      <c r="H12" s="24">
        <v>88</v>
      </c>
      <c r="I12" s="24">
        <v>84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22">
        <f t="shared" si="0"/>
        <v>4</v>
      </c>
      <c r="AB12" s="23">
        <f t="shared" si="3"/>
        <v>4.7600000000000003E-2</v>
      </c>
      <c r="AC12" s="22">
        <f t="shared" si="1"/>
        <v>84</v>
      </c>
      <c r="AD12" s="38">
        <f t="shared" si="2"/>
        <v>756</v>
      </c>
      <c r="AE12" s="34"/>
    </row>
    <row r="13" spans="1:31" ht="66" customHeight="1" x14ac:dyDescent="0.25">
      <c r="A13" s="39">
        <v>5</v>
      </c>
      <c r="B13" s="62" t="s">
        <v>45</v>
      </c>
      <c r="C13" s="63"/>
      <c r="D13" s="37" t="s">
        <v>40</v>
      </c>
      <c r="E13" s="36" t="s">
        <v>32</v>
      </c>
      <c r="F13" s="21">
        <v>9</v>
      </c>
      <c r="G13" s="24">
        <v>162</v>
      </c>
      <c r="H13" s="24">
        <v>176.2</v>
      </c>
      <c r="I13" s="24">
        <v>170.1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22">
        <f t="shared" si="0"/>
        <v>7.12</v>
      </c>
      <c r="AB13" s="23">
        <f t="shared" si="3"/>
        <v>4.2000000000000003E-2</v>
      </c>
      <c r="AC13" s="22">
        <f t="shared" si="1"/>
        <v>169.43</v>
      </c>
      <c r="AD13" s="28">
        <f t="shared" si="2"/>
        <v>1524.87</v>
      </c>
      <c r="AE13" s="34"/>
    </row>
    <row r="14" spans="1:31" ht="52.5" customHeight="1" x14ac:dyDescent="0.25">
      <c r="A14" s="39">
        <v>6</v>
      </c>
      <c r="B14" s="64" t="s">
        <v>41</v>
      </c>
      <c r="C14" s="65"/>
      <c r="D14" s="37" t="s">
        <v>42</v>
      </c>
      <c r="E14" s="36" t="s">
        <v>32</v>
      </c>
      <c r="F14" s="21">
        <v>10</v>
      </c>
      <c r="G14" s="24">
        <v>473</v>
      </c>
      <c r="H14" s="24">
        <v>520.29999999999995</v>
      </c>
      <c r="I14" s="24">
        <v>496.65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22">
        <f t="shared" si="0"/>
        <v>23.65</v>
      </c>
      <c r="AB14" s="23">
        <f t="shared" si="3"/>
        <v>4.7600000000000003E-2</v>
      </c>
      <c r="AC14" s="22">
        <f t="shared" si="1"/>
        <v>496.65</v>
      </c>
      <c r="AD14" s="28">
        <f t="shared" si="2"/>
        <v>4966.5</v>
      </c>
      <c r="AE14" s="34"/>
    </row>
    <row r="15" spans="1:31" ht="74.25" customHeight="1" x14ac:dyDescent="0.25">
      <c r="A15" s="39">
        <v>7</v>
      </c>
      <c r="B15" s="64" t="s">
        <v>43</v>
      </c>
      <c r="C15" s="68"/>
      <c r="D15" s="37" t="s">
        <v>44</v>
      </c>
      <c r="E15" s="36" t="s">
        <v>32</v>
      </c>
      <c r="F15" s="21">
        <v>20</v>
      </c>
      <c r="G15" s="24">
        <v>86</v>
      </c>
      <c r="H15" s="24">
        <v>94.6</v>
      </c>
      <c r="I15" s="24">
        <v>90.3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22">
        <f t="shared" si="0"/>
        <v>4.3</v>
      </c>
      <c r="AB15" s="23">
        <f t="shared" si="3"/>
        <v>4.7600000000000003E-2</v>
      </c>
      <c r="AC15" s="22">
        <f t="shared" si="1"/>
        <v>90.3</v>
      </c>
      <c r="AD15" s="28">
        <f t="shared" si="2"/>
        <v>1806</v>
      </c>
      <c r="AE15" s="34"/>
    </row>
    <row r="16" spans="1:31" ht="25.5" customHeight="1" x14ac:dyDescent="0.25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1"/>
      <c r="AD16" s="28">
        <f>SUM(AD9:AD15)</f>
        <v>59573.17</v>
      </c>
      <c r="AE16" s="32"/>
    </row>
    <row r="17" spans="1:30" ht="15" customHeight="1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</row>
    <row r="18" spans="1:30" ht="15" customHeight="1" x14ac:dyDescent="0.25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ht="15" customHeight="1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</row>
    <row r="20" spans="1:30" ht="37.5" customHeight="1" thickBot="1" x14ac:dyDescent="0.3">
      <c r="A20" s="13"/>
      <c r="B20" s="13"/>
      <c r="C20" s="13"/>
      <c r="D20" s="13"/>
      <c r="E20" s="13"/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5"/>
    </row>
    <row r="21" spans="1:30" ht="15.95" customHeight="1" thickBot="1" x14ac:dyDescent="0.3">
      <c r="A21" s="48"/>
      <c r="B21" s="49"/>
      <c r="C21" s="49"/>
      <c r="D21" s="49"/>
      <c r="E21" s="16"/>
      <c r="F21" s="15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5"/>
    </row>
    <row r="22" spans="1:30" ht="21.95" customHeight="1" x14ac:dyDescent="0.25">
      <c r="A22" s="50"/>
      <c r="B22" s="51"/>
      <c r="C22" s="51"/>
      <c r="D22" s="51"/>
      <c r="E22" s="17"/>
      <c r="F22" s="15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5"/>
    </row>
    <row r="23" spans="1:30" ht="14.1" customHeight="1" thickBot="1" x14ac:dyDescent="0.3">
      <c r="A23" s="52"/>
      <c r="B23" s="53"/>
      <c r="C23" s="53"/>
      <c r="D23" s="53"/>
      <c r="E23" s="18"/>
      <c r="F23" s="15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5"/>
    </row>
    <row r="24" spans="1:30" ht="33.75" customHeight="1" x14ac:dyDescent="0.25">
      <c r="A24" s="54"/>
      <c r="B24" s="55"/>
      <c r="C24" s="55"/>
      <c r="D24" s="55"/>
      <c r="E24" s="19"/>
      <c r="F24" s="15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5"/>
    </row>
    <row r="25" spans="1:30" ht="12" customHeight="1" thickBot="1" x14ac:dyDescent="0.3">
      <c r="A25" s="45"/>
      <c r="B25" s="46"/>
      <c r="C25" s="46"/>
      <c r="D25" s="46"/>
      <c r="E25" s="19"/>
      <c r="F25" s="20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2"/>
      <c r="AB25" s="12"/>
      <c r="AC25" s="12"/>
      <c r="AD25" s="15"/>
    </row>
    <row r="26" spans="1:30" ht="12" customHeight="1" x14ac:dyDescent="0.25">
      <c r="A26" s="5"/>
      <c r="B26" s="5"/>
      <c r="C26" s="5"/>
      <c r="D26" s="5"/>
      <c r="E26" s="5"/>
      <c r="F26" s="6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30" ht="15.75" x14ac:dyDescent="0.25">
      <c r="A27" s="8"/>
    </row>
    <row r="28" spans="1:30" x14ac:dyDescent="0.25">
      <c r="AA28" s="29"/>
    </row>
  </sheetData>
  <mergeCells count="27">
    <mergeCell ref="E7:E8"/>
    <mergeCell ref="F7:F8"/>
    <mergeCell ref="A2:AD2"/>
    <mergeCell ref="A5:B5"/>
    <mergeCell ref="C5:AD5"/>
    <mergeCell ref="A6:B6"/>
    <mergeCell ref="C6:AD6"/>
    <mergeCell ref="AC7:AC8"/>
    <mergeCell ref="A7:A8"/>
    <mergeCell ref="B7:C8"/>
    <mergeCell ref="D7:D8"/>
    <mergeCell ref="B9:C9"/>
    <mergeCell ref="B11:C11"/>
    <mergeCell ref="A25:D25"/>
    <mergeCell ref="A19:AD19"/>
    <mergeCell ref="A21:D21"/>
    <mergeCell ref="A22:D22"/>
    <mergeCell ref="A23:D23"/>
    <mergeCell ref="A24:D24"/>
    <mergeCell ref="A17:AD17"/>
    <mergeCell ref="A18:AD18"/>
    <mergeCell ref="A16:AC16"/>
    <mergeCell ref="B10:C10"/>
    <mergeCell ref="B14:C14"/>
    <mergeCell ref="B12:C12"/>
    <mergeCell ref="B13:C13"/>
    <mergeCell ref="B15:C15"/>
  </mergeCells>
  <pageMargins left="0.23622047244094491" right="0.23622047244094491" top="3.937007874015748E-2" bottom="0.19685039370078741" header="0.51181102362204722" footer="0.51181102362204722"/>
  <pageSetup paperSize="9" scale="59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Стасюк Николай Романович</dc:creator>
  <cp:lastModifiedBy>Гладких Нина Александровна</cp:lastModifiedBy>
  <cp:revision>1</cp:revision>
  <cp:lastPrinted>2026-06-01T01:11:01Z</cp:lastPrinted>
  <dcterms:created xsi:type="dcterms:W3CDTF">2022-04-26T06:30:09Z</dcterms:created>
  <dcterms:modified xsi:type="dcterms:W3CDTF">2026-06-01T07:45:53Z</dcterms:modified>
</cp:coreProperties>
</file>