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5.wmf" ContentType="image/x-wmf"/>
  <Override PartName="/xl/media/image6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(Кабели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<sst xmlns="http://schemas.openxmlformats.org/spreadsheetml/2006/main" count="33" uniqueCount="31">
  <si>
    <t xml:space="preserve">Обоснование начальной (максимальной) цены контракта</t>
  </si>
  <si>
    <r>
      <rPr>
        <b val="true"/>
        <sz val="12"/>
        <rFont val="Times New Roman"/>
        <family val="1"/>
        <charset val="204"/>
      </rPr>
      <t xml:space="preserve">Предмет контракта: </t>
    </r>
    <r>
      <rPr>
        <b val="true"/>
        <sz val="11"/>
        <rFont val="Times New Roman"/>
        <family val="1"/>
        <charset val="204"/>
      </rPr>
      <t xml:space="preserve"> Поставка   электрического  ручного инструмента</t>
    </r>
  </si>
  <si>
    <r>
      <rPr>
        <b val="true"/>
        <sz val="11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1"/>
        <color rgb="FF000000"/>
        <rFont val="Times New Roman"/>
        <family val="1"/>
        <charset val="204"/>
      </rPr>
      <t xml:space="preserve"> </t>
    </r>
    <r>
      <rPr>
        <b val="true"/>
        <sz val="11"/>
        <color rgb="FF000000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</si>
  <si>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</si>
  <si>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</si>
  <si>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</si>
  <si>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</si>
  <si>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</si>
  <si>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</si>
  <si>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</si>
  <si>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</si>
  <si>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</si>
  <si>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</si>
  <si>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</si>
  <si>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</si>
  <si>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</si>
  <si>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</si>
  <si>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</si>
  <si>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</si>
  <si>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</si>
  <si>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Дрель ручная электрическая 
 Rebir IE  1206-1-16/2000ER
или эквивалент</t>
  </si>
  <si>
    <t xml:space="preserve"> В соответствии с техническим заданием</t>
  </si>
  <si>
    <t xml:space="preserve">штука</t>
  </si>
  <si>
    <t xml:space="preserve">-</t>
  </si>
  <si>
    <r>
      <rPr>
        <sz val="11"/>
        <color rgb="FF000000"/>
        <rFont val="Times New Roman"/>
        <family val="1"/>
        <charset val="128"/>
      </rPr>
      <t xml:space="preserve">Стойка магнитная для электродрели</t>
    </r>
    <r>
      <rPr>
        <sz val="11"/>
        <rFont val="Times New Roman"/>
        <family val="1"/>
        <charset val="128"/>
      </rPr>
      <t xml:space="preserve"> Модель МСД-23 
или эквивалент</t>
    </r>
  </si>
  <si>
    <t xml:space="preserve">  В соответствии с техническим заданием</t>
  </si>
  <si>
    <t xml:space="preserve">Всего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</si>
  <si>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</si>
  <si>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</si>
  <si>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(Семьдесят семь тысяч двести семьдесят) рубль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</si>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</sst>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20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28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2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7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5.wmf"/><Relationship Id="rId2" Type="http://schemas.openxmlformats.org/officeDocument/2006/relationships/image" Target="../media/image6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19800</xdr:colOff>
      <xdr:row>5</xdr:row>
      <xdr:rowOff>952560</xdr:rowOff>
    </xdr:from>
    <xdr:to>
      <xdr:col>12</xdr:col>
      <xdr:colOff>1117800</xdr:colOff>
      <xdr:row>5</xdr:row>
      <xdr:rowOff>1303200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49880" y="3348360"/>
          <a:ext cx="1098000" cy="35064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19800</xdr:colOff>
      <xdr:row>5</xdr:row>
      <xdr:rowOff>923760</xdr:rowOff>
    </xdr:from>
    <xdr:to>
      <xdr:col>11</xdr:col>
      <xdr:colOff>1018080</xdr:colOff>
      <xdr:row>5</xdr:row>
      <xdr:rowOff>1360080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462320" y="3319560"/>
          <a:ext cx="998280" cy="43632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G13" activeCellId="0" sqref="G13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2.14"/>
    <col collapsed="false" customWidth="false" hidden="false" outlineLevel="0" max="4" min="4" style="1" width="9.17"/>
    <col collapsed="false" customWidth="true" hidden="false" outlineLevel="0" max="5" min="5" style="1" width="5.57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8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61.9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s="20" customFormat="true" ht="59.7" hidden="false" customHeight="true" outlineLevel="0" collapsed="false">
      <c r="A7" s="12" t="n">
        <v>1</v>
      </c>
      <c r="B7" s="13" t="s">
        <v>20</v>
      </c>
      <c r="C7" s="14" t="s">
        <v>21</v>
      </c>
      <c r="D7" s="14" t="s">
        <v>22</v>
      </c>
      <c r="E7" s="15" t="n">
        <v>1</v>
      </c>
      <c r="F7" s="16" t="n">
        <v>29270</v>
      </c>
      <c r="G7" s="16" t="n">
        <v>24500</v>
      </c>
      <c r="H7" s="16" t="n">
        <v>35000</v>
      </c>
      <c r="I7" s="15"/>
      <c r="J7" s="17" t="s">
        <v>23</v>
      </c>
      <c r="K7" s="17" t="n">
        <f aca="false">AVERAGE(F7:I7)</f>
        <v>29590</v>
      </c>
      <c r="L7" s="18" t="n">
        <f aca="false">STDEV(F7:I7)</f>
        <v>5257.30919767898</v>
      </c>
      <c r="M7" s="18" t="n">
        <f aca="false">L7/K7*100</f>
        <v>17.7671821482899</v>
      </c>
      <c r="N7" s="16" t="n">
        <f aca="false">F7</f>
        <v>29270</v>
      </c>
      <c r="O7" s="19" t="n">
        <f aca="false">N7*E7</f>
        <v>29270</v>
      </c>
    </row>
    <row r="8" s="20" customFormat="true" ht="56.7" hidden="false" customHeight="true" outlineLevel="0" collapsed="false">
      <c r="A8" s="12" t="n">
        <v>2</v>
      </c>
      <c r="B8" s="21" t="s">
        <v>24</v>
      </c>
      <c r="C8" s="14" t="s">
        <v>25</v>
      </c>
      <c r="D8" s="14" t="s">
        <v>22</v>
      </c>
      <c r="E8" s="22" t="n">
        <v>1</v>
      </c>
      <c r="F8" s="16" t="n">
        <v>48000</v>
      </c>
      <c r="G8" s="16" t="n">
        <v>53000</v>
      </c>
      <c r="H8" s="16" t="n">
        <v>52000</v>
      </c>
      <c r="I8" s="15"/>
      <c r="J8" s="17" t="s">
        <v>23</v>
      </c>
      <c r="K8" s="17" t="n">
        <f aca="false">AVERAGE(F8:I8)</f>
        <v>51000</v>
      </c>
      <c r="L8" s="18" t="n">
        <f aca="false">STDEV(F8:I8)</f>
        <v>2645.75131106459</v>
      </c>
      <c r="M8" s="18" t="n">
        <f aca="false">L8/K8*100</f>
        <v>5.1877476687541</v>
      </c>
      <c r="N8" s="16" t="n">
        <f aca="false">F8</f>
        <v>48000</v>
      </c>
      <c r="O8" s="19" t="n">
        <f aca="false">N8*E8</f>
        <v>48000</v>
      </c>
    </row>
    <row r="9" s="26" customFormat="true" ht="30.75" hidden="false" customHeight="true" outlineLevel="0" collapsed="false">
      <c r="A9" s="23" t="s">
        <v>26</v>
      </c>
      <c r="B9" s="23"/>
      <c r="C9" s="23"/>
      <c r="D9" s="23"/>
      <c r="E9" s="24"/>
      <c r="F9" s="25" t="n">
        <f aca="false">E7*F7+E8*F8</f>
        <v>77270</v>
      </c>
      <c r="G9" s="25" t="n">
        <f aca="false">G7*E7+G8*E8</f>
        <v>77500</v>
      </c>
      <c r="H9" s="25" t="n">
        <f aca="false">E7*H7+E8*H8</f>
        <v>87000</v>
      </c>
      <c r="I9" s="25"/>
      <c r="J9" s="25"/>
      <c r="K9" s="25"/>
      <c r="L9" s="25"/>
      <c r="M9" s="25"/>
      <c r="N9" s="25"/>
      <c r="O9" s="25" t="n">
        <f aca="false">SUM(O7:O8)</f>
        <v>77270</v>
      </c>
    </row>
    <row r="10" s="20" customFormat="true" ht="12.8" hidden="false" customHeight="false" outlineLevel="0" collapsed="false">
      <c r="A10" s="27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s="20" customFormat="true" ht="16.4" hidden="false" customHeight="true" outlineLevel="0" collapsed="false">
      <c r="A11" s="27"/>
      <c r="B11" s="28" t="s">
        <v>27</v>
      </c>
      <c r="C11" s="27"/>
      <c r="D11" s="27"/>
      <c r="E11" s="27"/>
      <c r="F11" s="29"/>
      <c r="G11" s="27"/>
      <c r="H11" s="27"/>
      <c r="I11" s="27"/>
      <c r="J11" s="27"/>
      <c r="K11" s="27"/>
      <c r="L11" s="27"/>
      <c r="M11" s="27"/>
      <c r="N11" s="27"/>
      <c r="O11" s="27"/>
    </row>
    <row r="12" s="20" customFormat="true" ht="12.8" hidden="false" customHeight="false" outlineLevel="0" collapsed="false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</row>
    <row r="13" s="20" customFormat="true" ht="15" hidden="false" customHeight="false" outlineLevel="0" collapsed="false">
      <c r="A13" s="27"/>
      <c r="B13" s="30" t="s">
        <v>28</v>
      </c>
      <c r="C13" s="27"/>
      <c r="D13" s="27"/>
      <c r="E13" s="27"/>
      <c r="F13" s="31" t="n">
        <f aca="false">O9</f>
        <v>77270</v>
      </c>
      <c r="G13" s="32" t="s">
        <v>29</v>
      </c>
      <c r="H13" s="32"/>
      <c r="I13" s="32"/>
      <c r="J13" s="32"/>
      <c r="K13" s="32"/>
      <c r="L13" s="32"/>
      <c r="M13" s="32"/>
      <c r="N13" s="32"/>
      <c r="O13" s="32"/>
    </row>
    <row r="14" s="20" customFormat="true" ht="12.8" hidden="false" customHeight="false" outlineLevel="0" collapsed="false"/>
    <row r="15" customFormat="false" ht="15.75" hidden="false" customHeight="false" outlineLevel="0" collapsed="false">
      <c r="B15" s="33" t="s">
        <v>30</v>
      </c>
      <c r="C15" s="33"/>
      <c r="D15" s="34" t="n">
        <v>46233</v>
      </c>
      <c r="E15" s="34"/>
      <c r="F15" s="34"/>
    </row>
    <row r="16" customFormat="false" ht="12.75" hidden="false" customHeight="false" outlineLevel="0" collapsed="false">
      <c r="O16" s="35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9:D9"/>
    <mergeCell ref="G13:O13"/>
    <mergeCell ref="B15:C15"/>
    <mergeCell ref="D15:F15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cp:lastPrinted>2026-07-24T11:27:13Z</cp:lastPrinted>
  <dcterms:modified xsi:type="dcterms:W3CDTF">2026-07-30T10:13:15Z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