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ovelskaya\Desktop\контур\"/>
    </mc:Choice>
  </mc:AlternateContent>
  <bookViews>
    <workbookView xWindow="32757" yWindow="242" windowWidth="15477" windowHeight="11466"/>
  </bookViews>
  <sheets>
    <sheet name="НМЦК" sheetId="4" r:id="rId1"/>
  </sheets>
  <definedNames>
    <definedName name="_GoBack" localSheetId="0">НМЦК!#REF!</definedName>
    <definedName name="_xlnm.Print_Area" localSheetId="0">НМЦК!$A$3:$M$6</definedName>
  </definedNames>
  <calcPr calcId="152511"/>
</workbook>
</file>

<file path=xl/calcChain.xml><?xml version="1.0" encoding="utf-8"?>
<calcChain xmlns="http://schemas.openxmlformats.org/spreadsheetml/2006/main">
  <c r="I7" i="4" l="1"/>
  <c r="H7" i="4"/>
  <c r="J7" i="4" s="1"/>
  <c r="K7" i="4" s="1"/>
  <c r="H6" i="4" l="1"/>
  <c r="J6" i="4" s="1"/>
  <c r="K6" i="4" s="1"/>
  <c r="K8" i="4" s="1"/>
  <c r="I6" i="4"/>
</calcChain>
</file>

<file path=xl/sharedStrings.xml><?xml version="1.0" encoding="utf-8"?>
<sst xmlns="http://schemas.openxmlformats.org/spreadsheetml/2006/main" count="21" uniqueCount="19">
  <si>
    <t>№ п/п</t>
  </si>
  <si>
    <t>Ед. изм.</t>
  </si>
  <si>
    <t>Кол-во</t>
  </si>
  <si>
    <t>Начальная (максимальная) цена контракта, принятая к размещению, руб.</t>
  </si>
  <si>
    <t>Анализ цен за единицу , руб.</t>
  </si>
  <si>
    <t>Источник 1</t>
  </si>
  <si>
    <t>Источник 2</t>
  </si>
  <si>
    <t>Источник 3</t>
  </si>
  <si>
    <r>
      <t>Цена за единицу , принятая к размещению, руб. (</t>
    </r>
    <r>
      <rPr>
        <b/>
        <sz val="11"/>
        <color indexed="10"/>
        <rFont val="Times New Roman"/>
        <family val="1"/>
        <charset val="204"/>
      </rPr>
      <t>средняя/минимальная*</t>
    </r>
    <r>
      <rPr>
        <b/>
        <sz val="11"/>
        <rFont val="Times New Roman"/>
        <family val="1"/>
        <charset val="204"/>
      </rPr>
      <t>)</t>
    </r>
  </si>
  <si>
    <t>Минимальная цена</t>
  </si>
  <si>
    <t>Среднее значение цены</t>
  </si>
  <si>
    <t>Наименование товара, работы, услуги (объекта закупки)</t>
  </si>
  <si>
    <t>шт.</t>
  </si>
  <si>
    <r>
      <t xml:space="preserve">ОБОСНОВАНИЕ НАЧАЛЬНОЙ (МАКСИМАЛЬНОЙ) ЦЕНЫ КОНТРАКТА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Обоснование начальной (максимальной) цены произведено в соответствии с положениями ст. 22 Федерального закона от 05.04.2013 г. № 44-ФЗ «О контрактной системе в сфере закупок товаров, работ, услуг для обеспечения государственных и муниципальных нужд». Определение НМЦК произведено методом сопоставимых рыночных цен (анализа рынка). 
Для анализа рынка использованы коммерческие предложения и (или) ценовая информация с сайтов в сети Интернет.</t>
    </r>
  </si>
  <si>
    <t>Услуги по сопровождению программы для ЭВМ "Контур.Экстерн" (техническая поддержка в виде абонентского обслуживания) по тарифному плану "Бюджетник плюс" на 1 год</t>
  </si>
  <si>
    <t>Право использования программы для ЭВМ "Контур.Экстерн" по тарифному плану "Бюджетник плюс" на 1 год, с применением встроенных в сертификат/ключевой контейнер СКЗИ "КриптоПро CSP"</t>
  </si>
  <si>
    <t>Коммерческое предложение № 1 от 18.05.2026</t>
  </si>
  <si>
    <t>Коммерческое предложение № 2 от 18.05.2026</t>
  </si>
  <si>
    <t xml:space="preserve">Коммерческое предложение № 3 от 18.05.2026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</si>
</sst>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 wrapText="1"/>
    </xf>
    <xf numFmtId="49" fontId="2" fillId="0" borderId="0" xfId="0" applyNumberFormat="1" applyFont="1" applyFill="1" applyAlignment="1">
      <alignment horizontal="center" vertical="top"/>
    </xf>
    <xf numFmtId="4" fontId="2" fillId="0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6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3" borderId="8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/>
    </xf>
    <xf numFmtId="4" fontId="2" fillId="4" borderId="1" xfId="0" applyNumberFormat="1" applyFont="1" applyFill="1" applyBorder="1" applyAlignment="1">
      <alignment horizontal="center" vertical="top" wrapText="1"/>
    </xf>
    <xf numFmtId="4" fontId="1" fillId="4" borderId="1" xfId="0" applyNumberFormat="1" applyFont="1" applyFill="1" applyBorder="1" applyAlignment="1">
      <alignment horizontal="center" vertical="top" wrapText="1"/>
    </xf>
    <xf numFmtId="4" fontId="1" fillId="4" borderId="1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4" borderId="5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zoomScale="80" zoomScaleNormal="80" workbookViewId="0">
      <selection activeCell="G13" sqref="G13"/>
    </sheetView>
  </sheetViews>
  <sheetFormatPr defaultColWidth="18.625" defaultRowHeight="14.15" outlineLevelCol="1" x14ac:dyDescent="0.2"/>
  <cols>
    <col min="1" max="1" width="7.25" style="3" customWidth="1"/>
    <col min="2" max="2" width="50.25" style="2" customWidth="1"/>
    <col min="3" max="3" width="8.125" style="3" customWidth="1"/>
    <col min="4" max="4" width="7.75" style="3" customWidth="1"/>
    <col min="5" max="5" width="21.625" style="3" customWidth="1"/>
    <col min="6" max="6" width="19.125" style="3" customWidth="1"/>
    <col min="7" max="7" width="23.875" style="3" customWidth="1"/>
    <col min="8" max="8" width="13.75" style="8" customWidth="1"/>
    <col min="9" max="9" width="14.875" style="3" customWidth="1"/>
    <col min="10" max="10" width="18.625" style="3" customWidth="1"/>
    <col min="11" max="11" width="22.625" style="3" customWidth="1"/>
    <col min="12" max="13" width="18.625" style="3" hidden="1" customWidth="1" outlineLevel="1"/>
    <col min="14" max="14" width="18.625" style="3" collapsed="1"/>
    <col min="15" max="16384" width="18.625" style="3"/>
  </cols>
  <sheetData>
    <row r="1" spans="1:14" ht="77.25" customHeight="1" x14ac:dyDescent="0.25">
      <c r="A1" s="33" t="s">
        <v>13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  <c r="M1" s="35"/>
    </row>
    <row r="2" spans="1:14" ht="15.5" x14ac:dyDescent="0.2">
      <c r="A2" s="14"/>
      <c r="B2" s="15"/>
      <c r="C2" s="15"/>
      <c r="D2" s="15"/>
      <c r="E2" s="15"/>
      <c r="F2" s="15"/>
      <c r="G2" s="15"/>
      <c r="H2" s="17"/>
      <c r="I2" s="15"/>
      <c r="J2" s="17"/>
      <c r="K2" s="16"/>
      <c r="L2" s="16"/>
      <c r="M2" s="16"/>
    </row>
    <row r="3" spans="1:14" s="9" customFormat="1" ht="15.85" customHeight="1" x14ac:dyDescent="0.2">
      <c r="A3" s="36" t="s">
        <v>0</v>
      </c>
      <c r="B3" s="37" t="s">
        <v>11</v>
      </c>
      <c r="C3" s="37" t="s">
        <v>1</v>
      </c>
      <c r="D3" s="37" t="s">
        <v>2</v>
      </c>
      <c r="E3" s="38" t="s">
        <v>4</v>
      </c>
      <c r="F3" s="38"/>
      <c r="G3" s="38"/>
      <c r="H3" s="37" t="s">
        <v>9</v>
      </c>
      <c r="I3" s="39" t="s">
        <v>10</v>
      </c>
      <c r="J3" s="36" t="s">
        <v>8</v>
      </c>
      <c r="K3" s="40" t="s">
        <v>3</v>
      </c>
      <c r="L3" s="28"/>
      <c r="M3" s="29"/>
    </row>
    <row r="4" spans="1:14" s="9" customFormat="1" ht="15.85" customHeight="1" x14ac:dyDescent="0.2">
      <c r="A4" s="36"/>
      <c r="B4" s="37"/>
      <c r="C4" s="37"/>
      <c r="D4" s="37"/>
      <c r="E4" s="10" t="s">
        <v>5</v>
      </c>
      <c r="F4" s="10" t="s">
        <v>6</v>
      </c>
      <c r="G4" s="10" t="s">
        <v>7</v>
      </c>
      <c r="H4" s="37"/>
      <c r="I4" s="36"/>
      <c r="J4" s="36"/>
      <c r="K4" s="41"/>
    </row>
    <row r="5" spans="1:14" s="9" customFormat="1" ht="90.7" customHeight="1" x14ac:dyDescent="0.2">
      <c r="A5" s="36"/>
      <c r="B5" s="37"/>
      <c r="C5" s="37"/>
      <c r="D5" s="37"/>
      <c r="E5" s="23" t="s">
        <v>16</v>
      </c>
      <c r="F5" s="23" t="s">
        <v>17</v>
      </c>
      <c r="G5" s="23" t="s">
        <v>18</v>
      </c>
      <c r="H5" s="37"/>
      <c r="I5" s="36"/>
      <c r="J5" s="36"/>
      <c r="K5" s="42"/>
      <c r="L5" s="1"/>
    </row>
    <row r="6" spans="1:14" s="9" customFormat="1" ht="62.6" customHeight="1" x14ac:dyDescent="0.2">
      <c r="A6" s="18">
        <v>1</v>
      </c>
      <c r="B6" s="18" t="s">
        <v>14</v>
      </c>
      <c r="C6" s="19" t="s">
        <v>12</v>
      </c>
      <c r="D6" s="18">
        <v>1</v>
      </c>
      <c r="E6" s="20">
        <v>9272.0300000000007</v>
      </c>
      <c r="F6" s="20">
        <v>10477.39</v>
      </c>
      <c r="G6" s="20">
        <v>10662.83</v>
      </c>
      <c r="H6" s="20">
        <f>MIN(E6:G6)</f>
        <v>9272.0300000000007</v>
      </c>
      <c r="I6" s="20">
        <f>AVERAGE(E6:G6)</f>
        <v>10137.416666666666</v>
      </c>
      <c r="J6" s="21">
        <f>H6</f>
        <v>9272.0300000000007</v>
      </c>
      <c r="K6" s="20">
        <f>D6*J6</f>
        <v>9272.0300000000007</v>
      </c>
      <c r="L6" s="1"/>
    </row>
    <row r="7" spans="1:14" s="4" customFormat="1" ht="70.650000000000006" x14ac:dyDescent="0.2">
      <c r="A7" s="18">
        <v>2</v>
      </c>
      <c r="B7" s="18" t="s">
        <v>15</v>
      </c>
      <c r="C7" s="19" t="s">
        <v>12</v>
      </c>
      <c r="D7" s="18">
        <v>1</v>
      </c>
      <c r="E7" s="20">
        <v>2827.97</v>
      </c>
      <c r="F7" s="20">
        <v>3195.61</v>
      </c>
      <c r="G7" s="20">
        <v>3252.17</v>
      </c>
      <c r="H7" s="20">
        <f>MIN(E7:G7)</f>
        <v>2827.97</v>
      </c>
      <c r="I7" s="20">
        <f>AVERAGE(E7:G7)</f>
        <v>3091.9166666666665</v>
      </c>
      <c r="J7" s="21">
        <f>H7</f>
        <v>2827.97</v>
      </c>
      <c r="K7" s="20">
        <f>D7*J7</f>
        <v>2827.97</v>
      </c>
      <c r="N7" s="5"/>
    </row>
    <row r="8" spans="1:14" s="4" customFormat="1" x14ac:dyDescent="0.2">
      <c r="A8" s="30" t="s">
        <v>3</v>
      </c>
      <c r="B8" s="31"/>
      <c r="C8" s="31"/>
      <c r="D8" s="31"/>
      <c r="E8" s="31"/>
      <c r="F8" s="31"/>
      <c r="G8" s="31"/>
      <c r="H8" s="31"/>
      <c r="I8" s="32"/>
      <c r="J8" s="18"/>
      <c r="K8" s="22">
        <f>K6+K7</f>
        <v>12100</v>
      </c>
      <c r="N8" s="5"/>
    </row>
    <row r="9" spans="1:14" s="4" customFormat="1" x14ac:dyDescent="0.2">
      <c r="A9" s="11"/>
      <c r="B9" s="13"/>
      <c r="H9" s="6"/>
      <c r="I9" s="7"/>
      <c r="J9" s="7"/>
      <c r="K9" s="7"/>
    </row>
    <row r="10" spans="1:14" s="4" customFormat="1" x14ac:dyDescent="0.2">
      <c r="B10" s="12"/>
      <c r="C10" s="5"/>
      <c r="D10" s="5"/>
      <c r="E10" s="5"/>
      <c r="F10" s="5"/>
      <c r="G10" s="5"/>
      <c r="H10" s="5"/>
      <c r="I10" s="5"/>
      <c r="J10" s="5"/>
      <c r="K10" s="5"/>
    </row>
    <row r="11" spans="1:14" s="4" customFormat="1" x14ac:dyDescent="0.2">
      <c r="A11" s="24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4" s="4" customFormat="1" x14ac:dyDescent="0.2">
      <c r="A12" s="25"/>
      <c r="B12" s="5"/>
    </row>
    <row r="13" spans="1:14" s="4" customFormat="1" x14ac:dyDescent="0.2">
      <c r="A13" s="26"/>
      <c r="B13" s="5"/>
    </row>
    <row r="14" spans="1:14" s="4" customFormat="1" x14ac:dyDescent="0.2">
      <c r="B14" s="5"/>
    </row>
    <row r="15" spans="1:14" s="4" customFormat="1" x14ac:dyDescent="0.2">
      <c r="B15" s="5"/>
    </row>
    <row r="16" spans="1:14" s="4" customFormat="1" x14ac:dyDescent="0.2">
      <c r="B16" s="5"/>
    </row>
    <row r="17" spans="2:2" s="4" customFormat="1" x14ac:dyDescent="0.2">
      <c r="B17" s="5"/>
    </row>
    <row r="18" spans="2:2" s="4" customFormat="1" x14ac:dyDescent="0.2">
      <c r="B18" s="27"/>
    </row>
    <row r="19" spans="2:2" s="4" customFormat="1" x14ac:dyDescent="0.2">
      <c r="B19" s="5"/>
    </row>
    <row r="20" spans="2:2" s="4" customFormat="1" x14ac:dyDescent="0.2">
      <c r="B20" s="5"/>
    </row>
    <row r="21" spans="2:2" s="4" customFormat="1" x14ac:dyDescent="0.2">
      <c r="B21" s="5"/>
    </row>
    <row r="22" spans="2:2" s="4" customFormat="1" x14ac:dyDescent="0.2">
      <c r="B22" s="5"/>
    </row>
    <row r="23" spans="2:2" s="4" customFormat="1" x14ac:dyDescent="0.2">
      <c r="B23" s="5"/>
    </row>
    <row r="24" spans="2:2" s="4" customFormat="1" x14ac:dyDescent="0.2">
      <c r="B24" s="5"/>
    </row>
    <row r="25" spans="2:2" s="4" customFormat="1" x14ac:dyDescent="0.2">
      <c r="B25" s="5"/>
    </row>
    <row r="26" spans="2:2" s="4" customFormat="1" x14ac:dyDescent="0.2">
      <c r="B26" s="5"/>
    </row>
    <row r="27" spans="2:2" s="4" customFormat="1" x14ac:dyDescent="0.2">
      <c r="B27" s="5"/>
    </row>
    <row r="28" spans="2:2" s="4" customFormat="1" x14ac:dyDescent="0.2">
      <c r="B28" s="5"/>
    </row>
    <row r="29" spans="2:2" s="4" customFormat="1" x14ac:dyDescent="0.2">
      <c r="B29" s="5"/>
    </row>
    <row r="30" spans="2:2" s="4" customFormat="1" x14ac:dyDescent="0.2">
      <c r="B30" s="5"/>
    </row>
    <row r="31" spans="2:2" s="4" customFormat="1" x14ac:dyDescent="0.2">
      <c r="B31" s="5"/>
    </row>
    <row r="32" spans="2:2" s="4" customFormat="1" x14ac:dyDescent="0.2">
      <c r="B32" s="5"/>
    </row>
    <row r="33" spans="1:13" s="4" customFormat="1" x14ac:dyDescent="0.2">
      <c r="B33" s="5"/>
    </row>
    <row r="34" spans="1:13" s="4" customFormat="1" x14ac:dyDescent="0.2">
      <c r="B34" s="5"/>
    </row>
    <row r="35" spans="1:13" s="4" customFormat="1" x14ac:dyDescent="0.2">
      <c r="B35" s="5"/>
    </row>
    <row r="36" spans="1:13" s="4" customFormat="1" x14ac:dyDescent="0.2">
      <c r="B36" s="5"/>
    </row>
    <row r="37" spans="1:13" s="4" customFormat="1" x14ac:dyDescent="0.2">
      <c r="B37" s="5"/>
    </row>
    <row r="38" spans="1:13" s="4" customFormat="1" x14ac:dyDescent="0.2">
      <c r="B38" s="5"/>
    </row>
    <row r="39" spans="1:13" s="4" customFormat="1" x14ac:dyDescent="0.2">
      <c r="B39" s="5"/>
    </row>
    <row r="40" spans="1:13" s="4" customFormat="1" x14ac:dyDescent="0.2">
      <c r="B40" s="5"/>
    </row>
    <row r="41" spans="1:13" s="4" customFormat="1" x14ac:dyDescent="0.2">
      <c r="B41" s="5"/>
      <c r="L41" s="3"/>
      <c r="M41" s="3"/>
    </row>
    <row r="42" spans="1:13" s="4" customFormat="1" x14ac:dyDescent="0.2">
      <c r="B42" s="5"/>
      <c r="L42" s="3"/>
      <c r="M42" s="3"/>
    </row>
    <row r="43" spans="1:13" x14ac:dyDescent="0.2">
      <c r="A43" s="4"/>
      <c r="B43" s="5"/>
      <c r="C43" s="4"/>
      <c r="D43" s="4"/>
      <c r="E43" s="4"/>
      <c r="F43" s="4"/>
      <c r="G43" s="4"/>
      <c r="H43" s="4"/>
      <c r="I43" s="4"/>
      <c r="J43" s="4"/>
      <c r="K43" s="4"/>
    </row>
    <row r="44" spans="1:13" x14ac:dyDescent="0.2">
      <c r="A44" s="4"/>
      <c r="C44" s="4"/>
      <c r="D44" s="4"/>
      <c r="E44" s="4"/>
      <c r="F44" s="4"/>
      <c r="G44" s="4"/>
      <c r="H44" s="4"/>
      <c r="I44" s="4"/>
      <c r="J44" s="4"/>
      <c r="K44" s="4"/>
    </row>
    <row r="45" spans="1:13" x14ac:dyDescent="0.2">
      <c r="A45" s="4"/>
      <c r="C45" s="4"/>
      <c r="D45" s="4"/>
      <c r="E45" s="4"/>
      <c r="F45" s="4"/>
      <c r="G45" s="4"/>
      <c r="H45" s="4"/>
      <c r="I45" s="4"/>
      <c r="J45" s="4"/>
      <c r="K45" s="4"/>
    </row>
    <row r="46" spans="1:13" x14ac:dyDescent="0.2">
      <c r="A46" s="4"/>
    </row>
  </sheetData>
  <mergeCells count="11">
    <mergeCell ref="A8:I8"/>
    <mergeCell ref="A1:M1"/>
    <mergeCell ref="A3:A5"/>
    <mergeCell ref="B3:B5"/>
    <mergeCell ref="C3:C5"/>
    <mergeCell ref="E3:G3"/>
    <mergeCell ref="I3:I5"/>
    <mergeCell ref="H3:H5"/>
    <mergeCell ref="D3:D5"/>
    <mergeCell ref="K3:K5"/>
    <mergeCell ref="J3:J5"/>
  </mergeCells>
  <printOptions horizontalCentered="1"/>
  <pageMargins left="0.39370078740157483" right="0" top="0.98425196850393704" bottom="0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>my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OYKozlova</dc:creator>
  <cp:lastModifiedBy>Kovelskaya</cp:lastModifiedBy>
  <cp:lastPrinted>2022-10-06T10:44:50Z</cp:lastPrinted>
  <dcterms:created xsi:type="dcterms:W3CDTF">2014-02-17T12:37:32Z</dcterms:created>
  <dcterms:modified xsi:type="dcterms:W3CDTF">2026-05-19T12:12:18Z</dcterms:modified>
</cp:coreProperties>
</file>