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RFU\Бадыкшанова\закупки 2026\подписка Финконтроль 2пг2026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K11" i="1" s="1"/>
  <c r="J11" i="1" l="1"/>
  <c r="I4" i="3" l="1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<sst xmlns="http://schemas.openxmlformats.org/spreadsheetml/2006/main" count="25" uniqueCount="24">
  <si>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</si>
  <si>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</si>
  <si>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</si>
  <si>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</si>
  <si>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</si>
  <si>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</si>
  <si>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</si>
  <si>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</si>
  <si>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</si>
  <si>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</si>
  <si>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</si>
  <si>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</si>
  <si>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</si>
  <si>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</si>
  <si>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Система обнаружения вторжений ПАК ViPNet IDS NS100 3.х сеть 2029</t>
  </si>
  <si>
    <t>Обоснование НМЦК</t>
  </si>
  <si>
    <t xml:space="preserve">Используемый метод определения НМЦК </t>
  </si>
  <si>
    <t>Поставщик 1</t>
  </si>
  <si>
    <t>Поставщик 2</t>
  </si>
  <si>
    <t>Поставщик 3</t>
  </si>
  <si>
    <t xml:space="preserve">Доступ к сетевому изданию «Финконтроль» в электронном виде 
с 01.07.2026 г. по 31.12.2026 г., один пользователь
</t>
  </si>
  <si>
    <t xml:space="preserve">Метод сопоставимых рыночных цен (анализа рынка) на основании ст. 22 Федерального закона № 44-ФЗ от 05.04.2013 года . </t>
  </si>
  <si>
    <t>усл. Ед.</t>
  </si>
  <si>
    <t>Начальная (максимальная) цена контракта рассчитана как произведение наименьшего значения цен за единицу товара, работы, услуги и количества и составляет 8190,00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</si>
</sst>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5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5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164" fontId="0" fillId="0" borderId="0" xfId="0" applyNumberFormat="1"/>
    <xf numFmtId="166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10" zoomScale="115" zoomScaleNormal="115" workbookViewId="0">
      <selection activeCell="L17" sqref="L17"/>
    </sheetView>
  </sheetViews>
  <sheetFormatPr defaultRowHeight="14.4" x14ac:dyDescent="0.3"/>
  <cols>
    <col min="1" max="1" width="19.44140625" customWidth="1"/>
    <col min="2" max="2" width="7.6640625" customWidth="1"/>
    <col min="3" max="3" width="7.109375" customWidth="1"/>
    <col min="4" max="4" width="16.6640625" customWidth="1"/>
    <col min="5" max="5" width="15" customWidth="1"/>
    <col min="6" max="6" width="15.33203125" customWidth="1"/>
    <col min="7" max="7" width="11.5546875" customWidth="1"/>
    <col min="8" max="8" width="9.6640625" customWidth="1"/>
    <col min="9" max="9" width="9.44140625" customWidth="1"/>
    <col min="10" max="10" width="10" customWidth="1"/>
    <col min="11" max="11" width="11.88671875" customWidth="1"/>
    <col min="12" max="12" width="15.6640625" bestFit="1" customWidth="1"/>
    <col min="13" max="14" width="17.5546875" customWidth="1"/>
    <col min="15" max="15" width="16.44140625" customWidth="1"/>
  </cols>
  <sheetData>
    <row r="1" spans="1:15" ht="25.35" customHeight="1" x14ac:dyDescent="0.3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36.450000000000003" customHeight="1" x14ac:dyDescent="0.3">
      <c r="A3" s="22" t="s">
        <v>12</v>
      </c>
      <c r="B3" s="23"/>
      <c r="C3" s="23"/>
      <c r="D3" s="24" t="s">
        <v>20</v>
      </c>
      <c r="E3" s="25"/>
      <c r="F3" s="25"/>
      <c r="G3" s="25"/>
      <c r="H3" s="25"/>
      <c r="I3" s="25"/>
      <c r="J3" s="25"/>
      <c r="K3" s="26"/>
    </row>
    <row r="4" spans="1:15" ht="35.85" customHeight="1" x14ac:dyDescent="0.3">
      <c r="A4" s="22" t="s">
        <v>13</v>
      </c>
      <c r="B4" s="23"/>
      <c r="C4" s="23"/>
      <c r="D4" s="27" t="s">
        <v>11</v>
      </c>
      <c r="E4" s="27"/>
      <c r="F4" s="27"/>
      <c r="G4" s="27"/>
      <c r="H4" s="27"/>
      <c r="I4" s="27"/>
      <c r="J4" s="27"/>
      <c r="K4" s="27"/>
    </row>
    <row r="5" spans="1:15" ht="31.8" customHeight="1" x14ac:dyDescent="0.3">
      <c r="A5" s="22" t="s">
        <v>16</v>
      </c>
      <c r="B5" s="23"/>
      <c r="C5" s="23"/>
      <c r="D5" s="28" t="s">
        <v>21</v>
      </c>
      <c r="E5" s="27"/>
      <c r="F5" s="27"/>
      <c r="G5" s="27"/>
      <c r="H5" s="27"/>
      <c r="I5" s="27"/>
      <c r="J5" s="27"/>
      <c r="K5" s="27"/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5" ht="15.6" x14ac:dyDescent="0.3">
      <c r="A7" s="29" t="s">
        <v>0</v>
      </c>
      <c r="B7" s="29"/>
      <c r="C7" s="29"/>
      <c r="D7" s="29"/>
      <c r="E7" s="29"/>
      <c r="F7" s="6"/>
      <c r="G7" s="6"/>
      <c r="H7" s="6"/>
      <c r="I7" s="6"/>
      <c r="J7" s="6"/>
      <c r="K7" s="6"/>
    </row>
    <row r="8" spans="1:15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5" ht="52.65" customHeight="1" x14ac:dyDescent="0.3">
      <c r="A9" s="16" t="s">
        <v>7</v>
      </c>
      <c r="B9" s="16" t="s">
        <v>1</v>
      </c>
      <c r="C9" s="16" t="s">
        <v>2</v>
      </c>
      <c r="D9" s="16" t="s">
        <v>6</v>
      </c>
      <c r="E9" s="16"/>
      <c r="F9" s="16"/>
      <c r="G9" s="16" t="s">
        <v>3</v>
      </c>
      <c r="H9" s="16" t="s">
        <v>4</v>
      </c>
      <c r="I9" s="16" t="s">
        <v>9</v>
      </c>
      <c r="J9" s="16" t="s">
        <v>8</v>
      </c>
      <c r="K9" s="21" t="s">
        <v>5</v>
      </c>
    </row>
    <row r="10" spans="1:15" ht="45.75" customHeight="1" x14ac:dyDescent="0.3">
      <c r="A10" s="17"/>
      <c r="B10" s="16"/>
      <c r="C10" s="16"/>
      <c r="D10" s="11" t="s">
        <v>17</v>
      </c>
      <c r="E10" s="15" t="s">
        <v>18</v>
      </c>
      <c r="F10" s="15" t="s">
        <v>19</v>
      </c>
      <c r="G10" s="16"/>
      <c r="H10" s="16"/>
      <c r="I10" s="16"/>
      <c r="J10" s="16"/>
      <c r="K10" s="21"/>
    </row>
    <row r="11" spans="1:15" ht="105.6" x14ac:dyDescent="0.3">
      <c r="A11" s="12" t="s">
        <v>20</v>
      </c>
      <c r="B11" s="12" t="s">
        <v>22</v>
      </c>
      <c r="C11" s="13">
        <v>1</v>
      </c>
      <c r="D11" s="14">
        <v>8190</v>
      </c>
      <c r="E11" s="14">
        <v>8390</v>
      </c>
      <c r="F11" s="14">
        <v>9937.94</v>
      </c>
      <c r="G11" s="3">
        <f t="shared" ref="G11" si="0">SMALL(D11:F11,1)</f>
        <v>8190</v>
      </c>
      <c r="H11" s="4">
        <f t="shared" ref="H11" si="1">ROUND(AVERAGE(D11:F11),2)</f>
        <v>8839.31</v>
      </c>
      <c r="I11" s="4">
        <f t="shared" ref="I11" si="2">STDEV(D11:F11)</f>
        <v>956.67936871939173</v>
      </c>
      <c r="J11" s="5">
        <f t="shared" ref="J11" si="3">I11/H11*100</f>
        <v>10.823009586940517</v>
      </c>
      <c r="K11" s="9">
        <f>G11*C11</f>
        <v>8190</v>
      </c>
    </row>
    <row r="12" spans="1:15" ht="33.75" customHeight="1" x14ac:dyDescent="0.3">
      <c r="A12" s="19" t="s">
        <v>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8"/>
      <c r="N12" s="8"/>
      <c r="O12" s="8"/>
    </row>
    <row r="15" spans="1:15" x14ac:dyDescent="0.3">
      <c r="M15" s="8"/>
      <c r="N15" s="8"/>
      <c r="O15" s="8"/>
    </row>
  </sheetData>
  <mergeCells count="18">
    <mergeCell ref="A1:K1"/>
    <mergeCell ref="A12:K12"/>
    <mergeCell ref="K9:K10"/>
    <mergeCell ref="I9:I10"/>
    <mergeCell ref="A3:C3"/>
    <mergeCell ref="D3:K3"/>
    <mergeCell ref="A4:C4"/>
    <mergeCell ref="D4:K4"/>
    <mergeCell ref="A5:C5"/>
    <mergeCell ref="D5:K5"/>
    <mergeCell ref="A7:E7"/>
    <mergeCell ref="G9:G10"/>
    <mergeCell ref="H9:H10"/>
    <mergeCell ref="J9:J10"/>
    <mergeCell ref="A9:A10"/>
    <mergeCell ref="B9:B10"/>
    <mergeCell ref="C9:C10"/>
    <mergeCell ref="D9:F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4.4" x14ac:dyDescent="0.3"/>
  <cols>
    <col min="5" max="5" width="13.44140625" customWidth="1"/>
    <col min="6" max="6" width="15.44140625" customWidth="1"/>
    <col min="7" max="7" width="13.44140625" customWidth="1"/>
  </cols>
  <sheetData>
    <row r="23" spans="5:7" x14ac:dyDescent="0.3">
      <c r="E23" s="7">
        <v>24300</v>
      </c>
      <c r="F23" s="7">
        <v>36000</v>
      </c>
      <c r="G23" s="7">
        <v>64800</v>
      </c>
    </row>
    <row r="24" spans="5:7" x14ac:dyDescent="0.3">
      <c r="E24" s="7">
        <v>24300</v>
      </c>
      <c r="F24" s="7">
        <v>36000</v>
      </c>
      <c r="G24" s="7">
        <v>64800</v>
      </c>
    </row>
    <row r="25" spans="5:7" x14ac:dyDescent="0.3">
      <c r="E25" s="7">
        <v>24300</v>
      </c>
      <c r="F25" s="7">
        <v>36000</v>
      </c>
      <c r="G25" s="7">
        <v>64800</v>
      </c>
    </row>
    <row r="26" spans="5:7" x14ac:dyDescent="0.3">
      <c r="E26" s="7">
        <v>24300</v>
      </c>
      <c r="F26" s="7">
        <v>36000</v>
      </c>
      <c r="G26" s="7">
        <v>64800</v>
      </c>
    </row>
    <row r="27" spans="5:7" x14ac:dyDescent="0.3">
      <c r="E27" s="7">
        <v>24300</v>
      </c>
      <c r="F27" s="7">
        <v>36000</v>
      </c>
      <c r="G27" s="7">
        <v>64800</v>
      </c>
    </row>
    <row r="28" spans="5:7" x14ac:dyDescent="0.3">
      <c r="E28" s="7">
        <v>24300</v>
      </c>
      <c r="F28" s="7">
        <v>36000</v>
      </c>
      <c r="G28" s="7">
        <v>64800</v>
      </c>
    </row>
    <row r="29" spans="5:7" x14ac:dyDescent="0.3">
      <c r="E29" s="7">
        <v>24300</v>
      </c>
      <c r="F29" s="7">
        <v>36000</v>
      </c>
      <c r="G29" s="7">
        <v>64800</v>
      </c>
    </row>
    <row r="30" spans="5:7" x14ac:dyDescent="0.3">
      <c r="E30" s="7">
        <v>24300</v>
      </c>
      <c r="F30" s="7">
        <v>36000</v>
      </c>
      <c r="G30" s="7">
        <v>64800</v>
      </c>
    </row>
    <row r="31" spans="5:7" x14ac:dyDescent="0.3">
      <c r="E31" s="7">
        <v>158220</v>
      </c>
      <c r="F31">
        <v>51300</v>
      </c>
      <c r="G31" s="7">
        <v>108000</v>
      </c>
    </row>
    <row r="32" spans="5:7" x14ac:dyDescent="0.3">
      <c r="F32" s="7">
        <v>36000</v>
      </c>
      <c r="G32" s="7">
        <v>64800</v>
      </c>
    </row>
    <row r="33" spans="5:7" x14ac:dyDescent="0.3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4.4" x14ac:dyDescent="0.3"/>
  <cols>
    <col min="4" max="4" width="18.109375" customWidth="1"/>
    <col min="5" max="5" width="18.88671875" customWidth="1"/>
    <col min="6" max="6" width="19.109375" customWidth="1"/>
    <col min="7" max="7" width="14.109375" customWidth="1"/>
    <col min="8" max="8" width="20.109375" customWidth="1"/>
    <col min="11" max="11" width="17.5546875" customWidth="1"/>
  </cols>
  <sheetData>
    <row r="3" spans="1:15" ht="15" thickBot="1" x14ac:dyDescent="0.35"/>
    <row r="4" spans="1:15" ht="132.6" thickBot="1" x14ac:dyDescent="0.35">
      <c r="A4" s="2" t="s">
        <v>14</v>
      </c>
      <c r="B4" s="2" t="s">
        <v>10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Бадыкшанова Ольга Михайловна</cp:lastModifiedBy>
  <cp:lastPrinted>2026-04-21T05:36:09Z</cp:lastPrinted>
  <dcterms:created xsi:type="dcterms:W3CDTF">2022-01-19T11:20:17Z</dcterms:created>
  <dcterms:modified xsi:type="dcterms:W3CDTF">2026-06-03T12:52:32Z</dcterms:modified>
</cp:coreProperties>
</file>