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showHorizontalScroll="0" showVerticalScroll="0" showSheetTabs="0" xWindow="0" yWindow="0" windowWidth="20730" windowHeight="11760"/>
  </bookViews>
  <sheets>
    <sheet name="картриджи" sheetId="3" r:id="rId1"/>
    <sheet name="Лист1" sheetId="4" r:id="rId2"/>
  </sheets>
  <definedNames>
    <definedName name="_xlnm.Print_Area" localSheetId="0">картриджи!$A$1:$N$11</definedName>
  </definedNames>
  <calcPr calcId="144525" refMode="R1C1"/>
</workbook>
</file>

<file path=xl/calcChain.xml><?xml version="1.0" encoding="utf-8"?>
<calcChain xmlns="http://schemas.openxmlformats.org/spreadsheetml/2006/main">
  <c r="K7" i="3" l="1"/>
  <c r="H7" i="3" l="1"/>
  <c r="I7" i="3" s="1"/>
  <c r="J7" i="3" s="1"/>
  <c r="L7" i="3"/>
  <c r="N7" i="3" l="1"/>
  <c r="N8" i="3" s="1"/>
  <c r="M7" i="3"/>
</calcChain>
</file>

<file path=xl/sharedStrings.xml><?xml version="1.0" encoding="utf-8"?>
<sst xmlns="http://schemas.openxmlformats.org/spreadsheetml/2006/main" count="32" uniqueCount="23">
  <si>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</si>
  <si>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</si>
  <si>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</si>
  <si>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</si>
  <si>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</si>
  <si>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</si>
  <si>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</si>
  <si>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</si>
  <si>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</si>
  <si>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№ п/п</t>
  </si>
  <si>
    <t>Наименование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</si>
  <si>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</si>
  <si>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КП №1</t>
  </si>
  <si>
    <t>КП №2</t>
  </si>
  <si>
    <t>КП №3</t>
  </si>
  <si>
    <t xml:space="preserve">Кол-во </t>
  </si>
  <si>
    <t>Итого:</t>
  </si>
  <si>
    <t>х</t>
  </si>
  <si>
    <t>ед-ца изм</t>
  </si>
  <si>
    <t>шт.</t>
  </si>
  <si>
    <t>Обоснование НМЦК на предоставление права использования программы для ЭВМ "Контур.Диадок"</t>
  </si>
  <si>
    <t>Предоставление права использования программы для ЭВМ "Контур.Диадок"</t>
  </si>
  <si>
    <t>При применении метода анализа рынка  в качестве обоснования НМЦК принято минимальное ценовое предложение: 2950,00 (Две тысячи девятьсот пятьдесят)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</si>
</sst>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#,##0.00_ ;\-#,##0.00\ 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166" fontId="2" fillId="0" borderId="14" xfId="0" applyNumberFormat="1" applyFont="1" applyBorder="1" applyAlignment="1">
      <alignment horizontal="center" vertical="center" wrapText="1"/>
    </xf>
    <xf numFmtId="166" fontId="2" fillId="2" borderId="15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49" fontId="1" fillId="0" borderId="17" xfId="0" applyNumberFormat="1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0" borderId="17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 wrapText="1"/>
    </xf>
    <xf numFmtId="166" fontId="2" fillId="0" borderId="1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" fontId="1" fillId="0" borderId="8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469" name="Picture 1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266950"/>
          <a:ext cx="9810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4</xdr:row>
      <xdr:rowOff>923925</xdr:rowOff>
    </xdr:from>
    <xdr:to>
      <xdr:col>8</xdr:col>
      <xdr:colOff>1028700</xdr:colOff>
      <xdr:row>4</xdr:row>
      <xdr:rowOff>1362075</xdr:rowOff>
    </xdr:to>
    <xdr:pic>
      <xdr:nvPicPr>
        <xdr:cNvPr id="1470" name="Picture 2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22383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238125</xdr:colOff>
      <xdr:row>4</xdr:row>
      <xdr:rowOff>1685925</xdr:rowOff>
    </xdr:from>
    <xdr:to>
      <xdr:col>10</xdr:col>
      <xdr:colOff>1714500</xdr:colOff>
      <xdr:row>4</xdr:row>
      <xdr:rowOff>2047875</xdr:rowOff>
    </xdr:to>
    <xdr:pic>
      <xdr:nvPicPr>
        <xdr:cNvPr id="1471" name="Picture 5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000375"/>
          <a:ext cx="1476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390525</xdr:colOff>
      <xdr:row>4</xdr:row>
      <xdr:rowOff>1257300</xdr:rowOff>
    </xdr:from>
    <xdr:to>
      <xdr:col>10</xdr:col>
      <xdr:colOff>552450</xdr:colOff>
      <xdr:row>4</xdr:row>
      <xdr:rowOff>1485900</xdr:rowOff>
    </xdr:to>
    <xdr:pic>
      <xdr:nvPicPr>
        <xdr:cNvPr id="1472" name="Picture 6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425" y="2571750"/>
          <a:ext cx="161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view="pageBreakPreview" zoomScale="70" zoomScaleNormal="70" zoomScaleSheetLayoutView="70" workbookViewId="0">
      <pane ySplit="6" topLeftCell="A7" activePane="bottomLeft" state="frozen"/>
      <selection pane="bottomLeft" activeCell="A10" sqref="A10:N10"/>
    </sheetView>
  </sheetViews>
  <sheetFormatPr defaultColWidth="9.140625" defaultRowHeight="15" x14ac:dyDescent="0.25"/>
  <cols>
    <col min="1" max="1" width="6" customWidth="1"/>
    <col min="2" max="2" width="26.5703125" customWidth="1"/>
    <col min="3" max="3" width="11.5703125" customWidth="1"/>
    <col min="4" max="4" width="12.140625" customWidth="1"/>
    <col min="5" max="5" width="15.7109375" customWidth="1"/>
    <col min="6" max="6" width="14.5703125" style="13" customWidth="1"/>
    <col min="7" max="7" width="14.42578125" customWidth="1"/>
    <col min="8" max="8" width="13.85546875" bestFit="1" customWidth="1"/>
    <col min="9" max="9" width="15.5703125" customWidth="1"/>
    <col min="10" max="10" width="15.140625" customWidth="1"/>
    <col min="11" max="11" width="26.5703125" customWidth="1"/>
    <col min="12" max="12" width="14.140625" customWidth="1"/>
    <col min="13" max="13" width="14" customWidth="1"/>
    <col min="14" max="14" width="17.140625" customWidth="1"/>
  </cols>
  <sheetData>
    <row r="1" spans="1:14" ht="6.6" customHeight="1" x14ac:dyDescent="0.25"/>
    <row r="2" spans="1:14" ht="35.25" customHeight="1" x14ac:dyDescent="0.25">
      <c r="L2" s="45"/>
      <c r="M2" s="45"/>
      <c r="N2" s="45"/>
    </row>
    <row r="3" spans="1:14" ht="28.5" customHeight="1" thickBot="1" x14ac:dyDescent="0.3">
      <c r="A3" s="53" t="s">
        <v>20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38.25" customHeight="1" x14ac:dyDescent="0.25">
      <c r="A4" s="58" t="s">
        <v>9</v>
      </c>
      <c r="B4" s="60" t="s">
        <v>10</v>
      </c>
      <c r="C4" s="56" t="s">
        <v>18</v>
      </c>
      <c r="D4" s="62" t="s">
        <v>15</v>
      </c>
      <c r="E4" s="55" t="s">
        <v>0</v>
      </c>
      <c r="F4" s="56"/>
      <c r="G4" s="57"/>
      <c r="H4" s="46" t="s">
        <v>6</v>
      </c>
      <c r="I4" s="47"/>
      <c r="J4" s="48"/>
      <c r="K4" s="49" t="s">
        <v>8</v>
      </c>
      <c r="L4" s="50"/>
      <c r="M4" s="50"/>
      <c r="N4" s="51"/>
    </row>
    <row r="5" spans="1:14" ht="173.25" customHeight="1" thickBot="1" x14ac:dyDescent="0.3">
      <c r="A5" s="59"/>
      <c r="B5" s="61"/>
      <c r="C5" s="61"/>
      <c r="D5" s="63"/>
      <c r="E5" s="1" t="s">
        <v>12</v>
      </c>
      <c r="F5" s="14" t="s">
        <v>13</v>
      </c>
      <c r="G5" s="2" t="s">
        <v>14</v>
      </c>
      <c r="H5" s="3" t="s">
        <v>3</v>
      </c>
      <c r="I5" s="4" t="s">
        <v>1</v>
      </c>
      <c r="J5" s="5" t="s">
        <v>2</v>
      </c>
      <c r="K5" s="6" t="s">
        <v>11</v>
      </c>
      <c r="L5" s="7" t="s">
        <v>4</v>
      </c>
      <c r="M5" s="7" t="s">
        <v>5</v>
      </c>
      <c r="N5" s="8" t="s">
        <v>7</v>
      </c>
    </row>
    <row r="6" spans="1:14" ht="24" customHeight="1" thickBot="1" x14ac:dyDescent="0.3">
      <c r="A6" s="9">
        <v>1</v>
      </c>
      <c r="B6" s="9">
        <v>2</v>
      </c>
      <c r="C6" s="9">
        <v>3</v>
      </c>
      <c r="D6" s="9">
        <v>4</v>
      </c>
      <c r="E6" s="10">
        <v>5</v>
      </c>
      <c r="F6" s="15">
        <v>6</v>
      </c>
      <c r="G6" s="10">
        <v>7</v>
      </c>
      <c r="H6" s="11">
        <v>8</v>
      </c>
      <c r="I6" s="11">
        <v>9</v>
      </c>
      <c r="J6" s="11">
        <v>10</v>
      </c>
      <c r="K6" s="12">
        <v>11</v>
      </c>
      <c r="L6" s="12">
        <v>12</v>
      </c>
      <c r="M6" s="12">
        <v>13</v>
      </c>
      <c r="N6" s="12">
        <v>14</v>
      </c>
    </row>
    <row r="7" spans="1:14" ht="60" customHeight="1" thickBot="1" x14ac:dyDescent="0.3">
      <c r="A7" s="27">
        <v>1</v>
      </c>
      <c r="B7" s="31" t="s">
        <v>21</v>
      </c>
      <c r="C7" s="28" t="s">
        <v>19</v>
      </c>
      <c r="D7" s="29">
        <v>1</v>
      </c>
      <c r="E7" s="30">
        <v>3392.5</v>
      </c>
      <c r="F7" s="31">
        <v>3333.5</v>
      </c>
      <c r="G7" s="30">
        <v>2950</v>
      </c>
      <c r="H7" s="32">
        <f>AVERAGE(E7:G7)</f>
        <v>3225.3333333333335</v>
      </c>
      <c r="I7" s="32">
        <f>SQRT(((SUM((POWER(G7-H7,2)),(POWER(F7-H7,2)),(POWER(E7-H7,2))))/(COLUMNS(E7:G7)-1)))</f>
        <v>240.2635705497888</v>
      </c>
      <c r="J7" s="32">
        <f t="shared" ref="J7" si="0">I7/H7*100</f>
        <v>7.4492632456528156</v>
      </c>
      <c r="K7" s="32">
        <f>((D7/3)*(SUM(E7:G7)))</f>
        <v>3225.333333333333</v>
      </c>
      <c r="L7" s="32">
        <f t="shared" ref="L7" si="1">K7/D7</f>
        <v>3225.333333333333</v>
      </c>
      <c r="M7" s="32">
        <f t="shared" ref="M7" si="2">ROUNDDOWN(L7,2)</f>
        <v>3225.33</v>
      </c>
      <c r="N7" s="33">
        <f>L7*D7</f>
        <v>3225.333333333333</v>
      </c>
    </row>
    <row r="8" spans="1:14" ht="16.5" thickBot="1" x14ac:dyDescent="0.3">
      <c r="A8" s="34"/>
      <c r="B8" s="35" t="s">
        <v>16</v>
      </c>
      <c r="C8" s="36"/>
      <c r="D8" s="37" t="s">
        <v>17</v>
      </c>
      <c r="E8" s="38" t="s">
        <v>17</v>
      </c>
      <c r="F8" s="39" t="s">
        <v>17</v>
      </c>
      <c r="G8" s="38" t="s">
        <v>17</v>
      </c>
      <c r="H8" s="40" t="s">
        <v>17</v>
      </c>
      <c r="I8" s="41" t="s">
        <v>17</v>
      </c>
      <c r="J8" s="42" t="s">
        <v>17</v>
      </c>
      <c r="K8" s="43" t="s">
        <v>17</v>
      </c>
      <c r="L8" s="43" t="s">
        <v>17</v>
      </c>
      <c r="M8" s="43" t="s">
        <v>17</v>
      </c>
      <c r="N8" s="44">
        <f>N7</f>
        <v>3225.333333333333</v>
      </c>
    </row>
    <row r="9" spans="1:14" ht="15.75" x14ac:dyDescent="0.25">
      <c r="A9" s="16"/>
      <c r="B9" s="17"/>
      <c r="C9" s="18"/>
      <c r="D9" s="19"/>
      <c r="E9" s="20"/>
      <c r="F9" s="21"/>
      <c r="G9" s="20"/>
      <c r="H9" s="22"/>
      <c r="I9" s="23"/>
      <c r="J9" s="24"/>
      <c r="K9" s="25"/>
      <c r="L9" s="25"/>
      <c r="M9" s="25"/>
      <c r="N9" s="26"/>
    </row>
    <row r="10" spans="1:14" ht="15.75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ht="48" customHeight="1" x14ac:dyDescent="0.3">
      <c r="A11" s="64" t="s">
        <v>22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</sheetData>
  <mergeCells count="11">
    <mergeCell ref="L2:N2"/>
    <mergeCell ref="A11:N11"/>
    <mergeCell ref="H4:J4"/>
    <mergeCell ref="K4:N4"/>
    <mergeCell ref="A10:N10"/>
    <mergeCell ref="A3:N3"/>
    <mergeCell ref="E4:G4"/>
    <mergeCell ref="A4:A5"/>
    <mergeCell ref="B4:B5"/>
    <mergeCell ref="C4:C5"/>
    <mergeCell ref="D4:D5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картриджи</vt:lpstr>
      <vt:lpstr>Лист1</vt:lpstr>
      <vt:lpstr>картриджи!Область_печати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HP</cp:lastModifiedBy>
  <cp:lastPrinted>2025-06-27T08:10:50Z</cp:lastPrinted>
  <dcterms:created xsi:type="dcterms:W3CDTF">2014-01-15T18:15:09Z</dcterms:created>
  <dcterms:modified xsi:type="dcterms:W3CDTF">2026-07-21T04:51:24Z</dcterms:modified>
</cp:coreProperties>
</file>