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5. Май\Поставка полотенец вафельных (Жемчужина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O9" i="3" l="1"/>
  <c r="M9" i="3"/>
  <c r="K9" i="3"/>
  <c r="J9" i="3"/>
  <c r="I9" i="3"/>
  <c r="L9" i="3" l="1"/>
  <c r="O10" i="3"/>
</calcChain>
</file>

<file path=xl/sharedStrings.xml><?xml version="1.0" encoding="utf-8"?>
<sst xmlns="http://schemas.openxmlformats.org/spreadsheetml/2006/main" count="31" uniqueCount="31">
  <si>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</si>
  <si>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</si>
  <si>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</si>
  <si>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</si>
  <si>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</si>
  <si>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</si>
  <si>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</si>
  <si>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</si>
  <si>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</si>
  <si>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</si>
  <si>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</si>
  <si>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</si>
  <si>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</si>
  <si>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</si>
  <si>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</si>
  <si>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</si>
  <si>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</si>
  <si>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</si>
  <si>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</si>
  <si>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</si>
  <si>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</si>
  <si>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</si>
  <si>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</si>
  <si>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</si>
  <si>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</si>
  <si>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</si>
  <si>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шт</t>
  </si>
  <si>
    <t>Обоснование начальной (максимальной) цены контракта, 
начальной цены единицы товара (НЦЕ) на поставку полотенца вафельного для нужд ФГБУ «СПб НИИФ» Минздрава России в 2026 году (Санаторий Жемчужина)</t>
  </si>
  <si>
    <t>Полотенце вафельное</t>
  </si>
  <si>
    <t>13.92.14.000-00000001</t>
  </si>
  <si>
    <t>Код по КТРУ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</si>
</sst>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4</xdr:row>
      <xdr:rowOff>182217</xdr:rowOff>
    </xdr:from>
    <xdr:to>
      <xdr:col>3</xdr:col>
      <xdr:colOff>188291</xdr:colOff>
      <xdr:row>4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Normal="100" workbookViewId="0">
      <selection activeCell="I9" sqref="I9"/>
    </sheetView>
  </sheetViews>
  <sheetFormatPr defaultRowHeight="15" x14ac:dyDescent="0.25"/>
  <cols>
    <col min="2" max="2" width="19.7109375" customWidth="1"/>
    <col min="3" max="3" width="25.140625" customWidth="1"/>
    <col min="4" max="4" width="10.57031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5.5703125" customWidth="1"/>
  </cols>
  <sheetData>
    <row r="1" spans="1:15" x14ac:dyDescent="0.25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6" customHeight="1" x14ac:dyDescent="0.25">
      <c r="A2" s="15" t="s">
        <v>11</v>
      </c>
      <c r="B2" s="15"/>
      <c r="C2" s="16" t="s">
        <v>12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63.75" customHeight="1" x14ac:dyDescent="0.25">
      <c r="A3" s="15" t="s">
        <v>24</v>
      </c>
      <c r="B3" s="15"/>
      <c r="C3" s="17" t="s">
        <v>25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55.5" customHeight="1" x14ac:dyDescent="0.25">
      <c r="A4" s="15" t="s">
        <v>13</v>
      </c>
      <c r="B4" s="15"/>
      <c r="C4" s="17" t="s">
        <v>14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24.5" customHeight="1" x14ac:dyDescent="0.25">
      <c r="A5" s="15" t="s">
        <v>22</v>
      </c>
      <c r="B5" s="15"/>
      <c r="C5" s="18" t="s">
        <v>19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39.75" customHeight="1" x14ac:dyDescent="0.25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48.75" customHeight="1" x14ac:dyDescent="0.25">
      <c r="A7" s="23" t="s">
        <v>1</v>
      </c>
      <c r="B7" s="24" t="s">
        <v>2</v>
      </c>
      <c r="C7" s="24" t="s">
        <v>30</v>
      </c>
      <c r="D7" s="24" t="s">
        <v>3</v>
      </c>
      <c r="E7" s="24" t="s">
        <v>17</v>
      </c>
      <c r="F7" s="24" t="s">
        <v>10</v>
      </c>
      <c r="G7" s="24"/>
      <c r="H7" s="24"/>
      <c r="I7" s="27" t="s">
        <v>4</v>
      </c>
      <c r="J7" s="20" t="s">
        <v>5</v>
      </c>
      <c r="K7" s="20"/>
      <c r="L7" s="20"/>
      <c r="M7" s="20" t="s">
        <v>16</v>
      </c>
      <c r="N7" s="21" t="s">
        <v>23</v>
      </c>
      <c r="O7" s="22" t="s">
        <v>18</v>
      </c>
    </row>
    <row r="8" spans="1:15" ht="127.5" x14ac:dyDescent="0.25">
      <c r="A8" s="23"/>
      <c r="B8" s="24"/>
      <c r="C8" s="24"/>
      <c r="D8" s="24"/>
      <c r="E8" s="24"/>
      <c r="F8" s="5" t="s">
        <v>6</v>
      </c>
      <c r="G8" s="5" t="s">
        <v>7</v>
      </c>
      <c r="H8" s="5" t="s">
        <v>8</v>
      </c>
      <c r="I8" s="24"/>
      <c r="J8" s="4" t="s">
        <v>15</v>
      </c>
      <c r="K8" s="5" t="s">
        <v>0</v>
      </c>
      <c r="L8" s="1" t="s">
        <v>9</v>
      </c>
      <c r="M8" s="20"/>
      <c r="N8" s="21"/>
      <c r="O8" s="22"/>
    </row>
    <row r="9" spans="1:15" x14ac:dyDescent="0.25">
      <c r="A9" s="6">
        <v>1</v>
      </c>
      <c r="B9" s="7" t="s">
        <v>28</v>
      </c>
      <c r="C9" s="7" t="s">
        <v>29</v>
      </c>
      <c r="D9" s="7" t="s">
        <v>26</v>
      </c>
      <c r="E9" s="7">
        <v>106</v>
      </c>
      <c r="F9" s="11">
        <v>209</v>
      </c>
      <c r="G9" s="11">
        <v>215</v>
      </c>
      <c r="H9" s="11">
        <v>225</v>
      </c>
      <c r="I9" s="9">
        <f t="shared" ref="I9" si="0">COUNT(F9:H9)</f>
        <v>3</v>
      </c>
      <c r="J9" s="9">
        <f t="shared" ref="J9" si="1">IF(ISERR(AVERAGE(F9:H9)),"",AVERAGE(F9:H9))</f>
        <v>216.33</v>
      </c>
      <c r="K9" s="9">
        <f t="shared" ref="K9" si="2">IF(ISERR(STDEV(F9:H9)),"",STDEV(F9:H9))</f>
        <v>8.08</v>
      </c>
      <c r="L9" s="10">
        <f t="shared" ref="L9" si="3">IF(ISERR(K9/J9),"",K9/J9)</f>
        <v>3.6999999999999998E-2</v>
      </c>
      <c r="M9" s="8">
        <f t="shared" ref="M9" si="4">AVERAGE(F9:H9)</f>
        <v>216.33</v>
      </c>
      <c r="N9" s="8">
        <f>F9</f>
        <v>209</v>
      </c>
      <c r="O9" s="11">
        <f t="shared" ref="O9" si="5">N9*E9</f>
        <v>22154</v>
      </c>
    </row>
    <row r="10" spans="1:15" x14ac:dyDescent="0.25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2">
        <f>SUM(O9:O9)</f>
        <v>22154</v>
      </c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6.5" customHeight="1" x14ac:dyDescent="0.25"/>
    <row r="14" spans="1:15" ht="16.5" customHeight="1" x14ac:dyDescent="0.25"/>
    <row r="15" spans="1:15" ht="23.25" customHeight="1" x14ac:dyDescent="0.25"/>
  </sheetData>
  <mergeCells count="22">
    <mergeCell ref="A1:O1"/>
    <mergeCell ref="B7:B8"/>
    <mergeCell ref="D7:D8"/>
    <mergeCell ref="E7:E8"/>
    <mergeCell ref="F7:H7"/>
    <mergeCell ref="I7:I8"/>
    <mergeCell ref="A10:N10"/>
    <mergeCell ref="A5:B5"/>
    <mergeCell ref="A2:B2"/>
    <mergeCell ref="A3:B3"/>
    <mergeCell ref="A4:B4"/>
    <mergeCell ref="C2:O2"/>
    <mergeCell ref="C3:O3"/>
    <mergeCell ref="C4:O4"/>
    <mergeCell ref="C5:O5"/>
    <mergeCell ref="A6:O6"/>
    <mergeCell ref="M7:M8"/>
    <mergeCell ref="N7:N8"/>
    <mergeCell ref="O7:O8"/>
    <mergeCell ref="A7:A8"/>
    <mergeCell ref="J7:L7"/>
    <mergeCell ref="C7:C8"/>
  </mergeCells>
  <phoneticPr fontId="5" type="noConversion"/>
  <conditionalFormatting sqref="L9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2025-11-07T14:55:14Z</cp:lastPrinted>
  <dcterms:created xsi:type="dcterms:W3CDTF">2018-02-08T09:44:50Z</dcterms:created>
  <dcterms:modified xsi:type="dcterms:W3CDTF">2026-05-19T08:46:00Z</dcterms:modified>
</cp:coreProperties>
</file>