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Win-fqpf7m6tqlu\общак\2026\ЕАТ.РФ\Спец моющее средство для поломоечной машины\"/>
    </mc:Choice>
  </mc:AlternateContent>
  <xr:revisionPtr revIDLastSave="0" documentId="13_ncr:1_{2572921A-3F73-4C17-AD9B-98A599CF9AF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3 ПОСТАВЩИКА!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0" i="6" l="1"/>
  <c r="F10" i="6" l="1"/>
  <c r="D11" i="6" l="1"/>
  <c r="O10" i="6" l="1"/>
  <c r="P10" i="6" s="1"/>
  <c r="K10" i="6"/>
  <c r="M10" i="6" s="1"/>
  <c r="N10" i="6" s="1"/>
  <c r="J11" i="6"/>
  <c r="H10" i="6"/>
  <c r="H11" i="6" s="1"/>
  <c r="P11" i="6" l="1"/>
  <c r="F11" i="6"/>
</calcChain>
</file>

<file path=xl/sharedStrings.xml><?xml version="1.0" encoding="utf-8"?>
<sst xmlns="http://schemas.openxmlformats.org/spreadsheetml/2006/main" count="27" uniqueCount="27">
  <si>
    <t>Цена за единицу товара, руб.</t>
  </si>
  <si>
    <t xml:space="preserve">σ
</t>
  </si>
  <si>
    <t>Ед. изм.</t>
  </si>
  <si>
    <t xml:space="preserve">Коэф-т вариации, %
</t>
  </si>
  <si>
    <t>Исполнитель №1</t>
  </si>
  <si>
    <t>Исполнитель №2</t>
  </si>
  <si>
    <t>Исполнитель №3</t>
  </si>
  <si>
    <t>Кол-во Исполнителей</t>
  </si>
  <si>
    <t>Средняя цена ед., руб</t>
  </si>
  <si>
    <t>НМЦД по МИН. руб.</t>
  </si>
  <si>
    <t>УТВЕРЖДАЮ:</t>
  </si>
  <si>
    <t>Сумма
Исполнитель №1</t>
  </si>
  <si>
    <t>Сумма
Исполнитель №2</t>
  </si>
  <si>
    <t>Сумма
Исполнитель №3</t>
  </si>
  <si>
    <t>_______________________ А.П. Курылева</t>
  </si>
  <si>
    <t>Цена за единицу, руб.</t>
  </si>
  <si>
    <t>Сумма, руб.</t>
  </si>
  <si>
    <t>Директор ОГАУСО ГЦ "Забота"</t>
  </si>
  <si>
    <t>шт</t>
  </si>
  <si>
    <t>№
п/п</t>
  </si>
  <si>
    <t>Наименование товара/работ/услуг
ОКПД2</t>
  </si>
  <si>
    <t>Кол-во ед.</t>
  </si>
  <si>
    <t>ИТОГО:</t>
  </si>
  <si>
    <t>* или эквивалент</t>
  </si>
  <si>
    <t>"27" мая 2026 г.</t>
  </si>
  <si>
    <t>Формирование НМЦД на поставку моющего средства для поломоечной машины STEP 51/50</t>
  </si>
  <si>
    <t xml:space="preserve">
Нейтральное средство для мытья пола "Floor wash"* 
20.41.32.110
Объем: не менее 5 л
рН: не более 9
Антистатический эффект: да
Водородный показатель: нейтральный
Для ежедневной уборки: да
Нейтрализует запах: нет
Отдушка: да
Содержит CL: нет
Способ нанесения: ручной, поломоичная машина
Тип продукта: суперконцентрат
Требует смывания: нет
Эффект: глянцевый
Форма выпуска: канистра не менее 5 л.
Инструкция по применению: наличие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</si>
</sst>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₽_-;\-* #,##0.00\ _₽_-;_-* &quot;-&quot;??\ _₽_-;_-@_-"/>
    <numFmt numFmtId="165" formatCode="#,##0.00_р_."/>
    <numFmt numFmtId="166" formatCode="_-* #,##0\ _₽_-;\-* #,##0\ _₽_-;_-* &quot;-&quot;??\ _₽_-;_-@_-"/>
    <numFmt numFmtId="167" formatCode="#,##0.00_р_.;[Red]#,##0.00_р_."/>
    <numFmt numFmtId="168" formatCode="#,##0_р_.;[Red]#,##0_р_.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color theme="1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4" fontId="2" fillId="0" borderId="0" xfId="0" applyNumberFormat="1" applyFont="1"/>
    <xf numFmtId="4" fontId="3" fillId="0" borderId="6" xfId="0" applyNumberFormat="1" applyFont="1" applyBorder="1" applyAlignment="1">
      <alignment horizontal="center" vertical="top" wrapText="1"/>
    </xf>
    <xf numFmtId="4" fontId="2" fillId="0" borderId="6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167" fontId="2" fillId="0" borderId="7" xfId="0" applyNumberFormat="1" applyFont="1" applyBorder="1" applyAlignment="1">
      <alignment horizontal="center" vertical="center" wrapText="1"/>
    </xf>
    <xf numFmtId="168" fontId="2" fillId="0" borderId="3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6" fontId="3" fillId="0" borderId="3" xfId="1" applyNumberFormat="1" applyFont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166" fontId="3" fillId="0" borderId="0" xfId="1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4" fontId="2" fillId="2" borderId="0" xfId="0" applyNumberFormat="1" applyFont="1" applyFill="1" applyBorder="1" applyAlignment="1">
      <alignment horizontal="center" vertical="center" wrapText="1"/>
    </xf>
    <xf numFmtId="4" fontId="3" fillId="2" borderId="0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4" fontId="3" fillId="0" borderId="8" xfId="0" applyNumberFormat="1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2"/>
  <sheetViews>
    <sheetView tabSelected="1" topLeftCell="B1" zoomScale="120" zoomScaleNormal="120" zoomScaleSheetLayoutView="140" workbookViewId="0">
      <selection activeCell="D10" sqref="D10"/>
    </sheetView>
  </sheetViews>
  <sheetFormatPr defaultColWidth="8.85546875" defaultRowHeight="15.75" x14ac:dyDescent="0.25"/>
  <cols>
    <col min="1" max="1" width="6.7109375" style="1" bestFit="1" customWidth="1"/>
    <col min="2" max="2" width="48.140625" style="1" customWidth="1"/>
    <col min="3" max="3" width="7.7109375" style="3" customWidth="1"/>
    <col min="4" max="4" width="9" style="3" customWidth="1"/>
    <col min="5" max="5" width="15.42578125" style="3" customWidth="1"/>
    <col min="6" max="6" width="14.28515625" style="3" customWidth="1"/>
    <col min="7" max="7" width="15.28515625" style="3" customWidth="1"/>
    <col min="8" max="8" width="13.28515625" style="3" customWidth="1"/>
    <col min="9" max="9" width="15.140625" style="1" customWidth="1"/>
    <col min="10" max="10" width="13.7109375" style="1" customWidth="1"/>
    <col min="11" max="11" width="11.5703125" style="1" customWidth="1"/>
    <col min="12" max="12" width="11.7109375" style="1" customWidth="1"/>
    <col min="13" max="13" width="8.5703125" style="1" customWidth="1"/>
    <col min="14" max="14" width="11.7109375" style="3" customWidth="1"/>
    <col min="15" max="15" width="12.42578125" style="1" customWidth="1"/>
    <col min="16" max="16" width="13.140625" style="1" bestFit="1" customWidth="1"/>
    <col min="17" max="16384" width="8.85546875" style="1"/>
  </cols>
  <sheetData>
    <row r="1" spans="1:16" x14ac:dyDescent="0.25">
      <c r="A1" s="2"/>
      <c r="C1" s="1"/>
      <c r="D1" s="1"/>
      <c r="I1" s="3"/>
      <c r="J1" s="3"/>
      <c r="L1" s="1" t="s">
        <v>10</v>
      </c>
      <c r="N1" s="1"/>
      <c r="P1" s="3"/>
    </row>
    <row r="2" spans="1:16" x14ac:dyDescent="0.25">
      <c r="A2" s="2"/>
      <c r="C2" s="1"/>
      <c r="D2" s="1"/>
      <c r="I2" s="3"/>
      <c r="J2" s="3"/>
      <c r="L2" s="1" t="s">
        <v>17</v>
      </c>
      <c r="N2" s="1"/>
      <c r="P2" s="3"/>
    </row>
    <row r="3" spans="1:16" ht="24.75" customHeight="1" x14ac:dyDescent="0.25">
      <c r="A3" s="2"/>
      <c r="C3" s="1"/>
      <c r="D3" s="1"/>
      <c r="I3" s="3"/>
      <c r="J3" s="3"/>
      <c r="N3" s="1"/>
      <c r="P3" s="3"/>
    </row>
    <row r="4" spans="1:16" ht="23.25" customHeight="1" x14ac:dyDescent="0.25">
      <c r="A4" s="2"/>
      <c r="C4" s="1"/>
      <c r="D4" s="1"/>
      <c r="I4" s="3"/>
      <c r="J4" s="3"/>
      <c r="L4" s="1" t="s">
        <v>14</v>
      </c>
      <c r="N4" s="1"/>
      <c r="P4" s="3"/>
    </row>
    <row r="5" spans="1:16" x14ac:dyDescent="0.25">
      <c r="A5" s="2"/>
      <c r="C5" s="1"/>
      <c r="D5" s="1"/>
      <c r="I5" s="3"/>
      <c r="J5" s="3"/>
      <c r="L5" s="1" t="s">
        <v>24</v>
      </c>
      <c r="N5" s="1"/>
      <c r="P5" s="3"/>
    </row>
    <row r="6" spans="1:16" x14ac:dyDescent="0.25">
      <c r="A6" s="2"/>
      <c r="C6" s="1"/>
      <c r="D6" s="1"/>
      <c r="I6" s="3"/>
      <c r="J6" s="3"/>
      <c r="N6" s="1"/>
      <c r="P6" s="3"/>
    </row>
    <row r="7" spans="1:16" ht="28.5" customHeight="1" x14ac:dyDescent="0.25">
      <c r="A7" s="2"/>
      <c r="B7" s="27" t="s">
        <v>25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</row>
    <row r="8" spans="1:16" ht="26.25" customHeight="1" x14ac:dyDescent="0.25">
      <c r="A8" s="39" t="s">
        <v>19</v>
      </c>
      <c r="B8" s="41" t="s">
        <v>20</v>
      </c>
      <c r="C8" s="28" t="s">
        <v>2</v>
      </c>
      <c r="D8" s="30" t="s">
        <v>21</v>
      </c>
      <c r="E8" s="34" t="s">
        <v>0</v>
      </c>
      <c r="F8" s="35"/>
      <c r="G8" s="35"/>
      <c r="H8" s="35"/>
      <c r="I8" s="35"/>
      <c r="J8" s="36"/>
      <c r="K8" s="37" t="s">
        <v>8</v>
      </c>
      <c r="L8" s="37" t="s">
        <v>7</v>
      </c>
      <c r="M8" s="37" t="s">
        <v>1</v>
      </c>
      <c r="N8" s="37" t="s">
        <v>3</v>
      </c>
      <c r="O8" s="37" t="s">
        <v>9</v>
      </c>
      <c r="P8" s="39"/>
    </row>
    <row r="9" spans="1:16" ht="53.25" customHeight="1" x14ac:dyDescent="0.25">
      <c r="A9" s="40"/>
      <c r="B9" s="42"/>
      <c r="C9" s="29"/>
      <c r="D9" s="31"/>
      <c r="E9" s="4" t="s">
        <v>4</v>
      </c>
      <c r="F9" s="5" t="s">
        <v>11</v>
      </c>
      <c r="G9" s="4" t="s">
        <v>5</v>
      </c>
      <c r="H9" s="5" t="s">
        <v>12</v>
      </c>
      <c r="I9" s="4" t="s">
        <v>6</v>
      </c>
      <c r="J9" s="5" t="s">
        <v>13</v>
      </c>
      <c r="K9" s="38"/>
      <c r="L9" s="38"/>
      <c r="M9" s="38"/>
      <c r="N9" s="38"/>
      <c r="O9" s="6" t="s">
        <v>15</v>
      </c>
      <c r="P9" s="7" t="s">
        <v>16</v>
      </c>
    </row>
    <row r="10" spans="1:16" ht="218.25" customHeight="1" x14ac:dyDescent="0.25">
      <c r="A10" s="8">
        <v>1</v>
      </c>
      <c r="B10" s="18" t="s">
        <v>26</v>
      </c>
      <c r="C10" s="9" t="s">
        <v>18</v>
      </c>
      <c r="D10" s="10">
        <v>80</v>
      </c>
      <c r="E10" s="11">
        <v>1187</v>
      </c>
      <c r="F10" s="11">
        <f t="shared" ref="F10" si="0">E10*D10</f>
        <v>94960</v>
      </c>
      <c r="G10" s="11">
        <v>1200</v>
      </c>
      <c r="H10" s="11">
        <f t="shared" ref="H10" si="1">G10*D10</f>
        <v>96000</v>
      </c>
      <c r="I10" s="11">
        <v>1278</v>
      </c>
      <c r="J10" s="11">
        <f>I10*D10</f>
        <v>102240</v>
      </c>
      <c r="K10" s="12">
        <f t="shared" ref="K10" si="2">(E10+G10+I10)/3</f>
        <v>1221.6666666666667</v>
      </c>
      <c r="L10" s="13">
        <v>3</v>
      </c>
      <c r="M10" s="11">
        <f t="shared" ref="M10" si="3">SQRT((POWER(E10-K10,2)+POWER(G10-K10,2)+POWER(I10-K10,2))/(L10-1))</f>
        <v>49.217205663602371</v>
      </c>
      <c r="N10" s="11">
        <f>100*(M10/K10)</f>
        <v>4.0286935058883246</v>
      </c>
      <c r="O10" s="11">
        <f>E10</f>
        <v>1187</v>
      </c>
      <c r="P10" s="11">
        <f>O10*D10</f>
        <v>94960</v>
      </c>
    </row>
    <row r="11" spans="1:16" ht="29.25" customHeight="1" x14ac:dyDescent="0.25">
      <c r="A11" s="32" t="s">
        <v>22</v>
      </c>
      <c r="B11" s="33"/>
      <c r="C11" s="13"/>
      <c r="D11" s="14">
        <f>SUM(D10:D10)</f>
        <v>80</v>
      </c>
      <c r="E11" s="11"/>
      <c r="F11" s="7">
        <f>SUM(F10:F10)</f>
        <v>94960</v>
      </c>
      <c r="G11" s="15"/>
      <c r="H11" s="16">
        <f>SUM(H10:H10)</f>
        <v>96000</v>
      </c>
      <c r="I11" s="11"/>
      <c r="J11" s="7">
        <f>SUM(J10:J10)</f>
        <v>102240</v>
      </c>
      <c r="K11" s="12"/>
      <c r="L11" s="13"/>
      <c r="M11" s="11"/>
      <c r="N11" s="11"/>
      <c r="O11" s="11"/>
      <c r="P11" s="7">
        <f>SUM(P10:P10)</f>
        <v>94960</v>
      </c>
    </row>
    <row r="12" spans="1:16" ht="29.25" customHeight="1" x14ac:dyDescent="0.25">
      <c r="A12" s="19"/>
      <c r="B12" s="20" t="s">
        <v>23</v>
      </c>
      <c r="C12" s="21"/>
      <c r="D12" s="22"/>
      <c r="E12" s="23"/>
      <c r="F12" s="17"/>
      <c r="G12" s="24"/>
      <c r="H12" s="25"/>
      <c r="I12" s="23"/>
      <c r="J12" s="17"/>
      <c r="K12" s="26"/>
      <c r="L12" s="21"/>
      <c r="M12" s="23"/>
      <c r="N12" s="23"/>
      <c r="O12" s="23"/>
      <c r="P12" s="17"/>
    </row>
  </sheetData>
  <sheetProtection formatColumns="0" formatRows="0" insertColumns="0" insertRows="0" insertHyperlinks="0"/>
  <protectedRanges>
    <protectedRange sqref="A13:M948" name="Диапазон1"/>
  </protectedRanges>
  <mergeCells count="12">
    <mergeCell ref="B7:P7"/>
    <mergeCell ref="C8:C9"/>
    <mergeCell ref="D8:D9"/>
    <mergeCell ref="A11:B11"/>
    <mergeCell ref="E8:J8"/>
    <mergeCell ref="M8:M9"/>
    <mergeCell ref="N8:N9"/>
    <mergeCell ref="O8:P8"/>
    <mergeCell ref="K8:K9"/>
    <mergeCell ref="L8:L9"/>
    <mergeCell ref="A8:A9"/>
    <mergeCell ref="B8:B9"/>
  </mergeCells>
  <pageMargins left="0.39370078740157483" right="0.39370078740157483" top="0.39370078740157483" bottom="0.39370078740157483" header="0.31496062992125984" footer="0.31496062992125984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ПОСТАВЩИКА!</vt:lpstr>
    </vt:vector>
  </TitlesOfParts>
  <Company>DGZ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В. Белова</dc:creator>
  <cp:lastModifiedBy>natalyaG</cp:lastModifiedBy>
  <cp:lastPrinted>2026-05-07T12:15:38Z</cp:lastPrinted>
  <dcterms:created xsi:type="dcterms:W3CDTF">2014-01-29T09:28:07Z</dcterms:created>
  <dcterms:modified xsi:type="dcterms:W3CDTF">2026-05-27T11:58:26Z</dcterms:modified>
</cp:coreProperties>
</file>