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Без ТО и РМ" sheetId="1" state="visible" r:id="rId1"/>
    <sheet name="Отчет о совместимости" sheetId="2" state="visible" r:id="rId2"/>
    <sheet name="Отчет о совместимости (1)" sheetId="3" state="visible" r:id="rId3"/>
  </sheets>
  <calcPr refMode="A1" iterate="0" iterateCount="100" iterateDelta="0.0001"/>
</workbook>
</file>

<file path=xl/sharedStrings.xml><?xml version="1.0" encoding="utf-8"?>
<sst xmlns="http://schemas.openxmlformats.org/spreadsheetml/2006/main" count="35" uniqueCount="35">
  <si>
    <t xml:space="preserve">Обоснование начальной (максимальной) цены контракта на поставку медицинского изделия  в соответствии с  приказом № 450н
</t>
  </si>
  <si>
    <t xml:space="preserve">На медицинские  изделия, планируемые к закупке
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эксплуатации.
</t>
  </si>
  <si>
    <t>№</t>
  </si>
  <si>
    <t xml:space="preserve">Наименование предмета контракта</t>
  </si>
  <si>
    <t>Кол-во</t>
  </si>
  <si>
    <t xml:space="preserve">Единица измерения</t>
  </si>
  <si>
    <t xml:space="preserve">Коммерческие предложения, данные реестра контрактов (руб./ед.изм.)</t>
  </si>
  <si>
    <t xml:space="preserve">Однородность совокупности значений выявленных цен, используемых в расчете НМЦК</t>
  </si>
  <si>
    <t xml:space="preserve">Цена единицы медицингского изделия с учетом пропорционального снижения без НДС</t>
  </si>
  <si>
    <t xml:space="preserve">Начальная цена единицы медицинского изделия, без учета НДС, руб. с учетом округления.**</t>
  </si>
  <si>
    <t xml:space="preserve">НДС, %*</t>
  </si>
  <si>
    <t xml:space="preserve">НДС, руб.</t>
  </si>
  <si>
    <r>
      <rPr>
        <b/>
        <sz val="10"/>
        <rFont val="Times New Roman"/>
      </rPr>
      <t xml:space="preserve">Расчет НМЦК по формуле где</t>
    </r>
    <r>
      <rPr>
        <sz val="10"/>
        <rFont val="Times New Roman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</si>
  <si>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t>код</t>
  </si>
  <si>
    <t xml:space="preserve">Коммерческое предложение Поставщик №б/н от 17.07.2026 г.</t>
  </si>
  <si>
    <t xml:space="preserve">Коммерческое предложение Поставщик №б/н от 16.07.2026 г.</t>
  </si>
  <si>
    <t xml:space="preserve">Коммерческое предложение Поставщик №б/н от 14.07.2026 г.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</si>
  <si>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</si>
  <si>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</si>
  <si>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/>
        <sz val="10"/>
        <rFont val="Times New Roman"/>
      </rP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</si>
  <si>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t xml:space="preserve">Цена за ед. с НДС, руб.</t>
  </si>
  <si>
    <t xml:space="preserve">Шпатель деревянный одноразовый предназначен для осмотра ротовой полости, смещения тканей при ларингологическом обследовании, также используется для взятия соскоба со слизистой ротовой полости. Размер не менее 150 х 18 х 1,8 мм</t>
  </si>
  <si>
    <t>2800</t>
  </si>
  <si>
    <t>штук</t>
  </si>
  <si>
    <t xml:space="preserve">В соответствии с п.18 Порядка,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 Заказчиком применяется Приказ Министерства здравоохранения РФ от 15.05.2020  №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 н). Используемый метод определения НМЦК: пп "а"  пункта 9, пункт 12 приказа № 450н - метод сопоставимых рыночных цен .</t>
  </si>
  <si>
    <t xml:space="preserve">Отчет о совместимости для Заявка № 131 Реагенты для HLA-типироввания.xls</t>
  </si>
  <si>
    <t xml:space="preserve">Дата отчета: 18.01.2021 14:42</t>
  </si>
  <si>
    <t xml:space="preserve">Если вы сохраните книгу в более старом формате или откроете в более ранней версии Microsoft Excel, приведенные ниже функции будут недоступны.</t>
  </si>
  <si>
    <t xml:space="preserve">Несущественная потеря точности</t>
  </si>
  <si>
    <t xml:space="preserve">Число экземпляров</t>
  </si>
  <si>
    <t>Версия</t>
  </si>
  <si>
    <t xml:space="preserve"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</si>
  <si>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 xml:space="preserve">Excel 97–2003</t>
  </si>
  <si>
    <t xml:space="preserve">Отчет о совместимости для Заявка № 47 Расходные материалы для выделения,  культивирования и подсчета МСК человека.xls</t>
  </si>
  <si>
    <t xml:space="preserve">Дата отчета: 01.03.2021 11:44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</si>
</sst>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name val="Calibri"/>
      <color theme="1"/>
      <sz val="11.000000"/>
    </font>
    <font>
      <name val="Arial"/>
      <sz val="10.000000"/>
    </font>
    <font>
      <name val="Times New Roman"/>
      <sz val="10.000000"/>
    </font>
    <font>
      <name val="Times New Roman"/>
      <sz val="11.000000"/>
    </font>
    <font>
      <name val="Times New Roman"/>
      <b/>
      <sz val="14.000000"/>
    </font>
    <font>
      <name val="Times New Roman"/>
      <b/>
      <sz val="10.000000"/>
    </font>
    <font>
      <name val="Times New Roman"/>
      <b/>
      <sz val="11.000000"/>
    </font>
    <font>
      <name val="Times New Roman"/>
      <sz val="12.000000"/>
    </font>
    <font>
      <name val="Times New Roman"/>
      <color theme="1"/>
      <sz val="11.000000"/>
    </font>
    <font>
      <name val="Times New Roman"/>
      <color theme="1"/>
      <sz val="12.000000"/>
    </font>
    <font>
      <name val="Times New Roman"/>
      <b/>
      <sz val="12.000000"/>
    </font>
    <font>
      <name val="Calibri"/>
      <b/>
      <color theme="1"/>
      <sz val="11.000000"/>
    </font>
  </fonts>
  <fills count="6">
    <fill>
      <patternFill patternType="none"/>
    </fill>
    <fill>
      <patternFill patternType="gray125"/>
    </fill>
    <fill>
      <patternFill patternType="solid">
        <fgColor theme="8" tint="0.79990000000000006"/>
        <bgColor rgb="FFF2F2F2"/>
      </patternFill>
    </fill>
    <fill>
      <patternFill patternType="solid">
        <fgColor theme="0" tint="-0.050000000000000003"/>
        <bgColor rgb="FFDEEBF7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/>
    <xf fontId="1" fillId="0" borderId="0" numFmtId="43" applyNumberFormat="1" applyFont="1" applyFill="1" applyBorder="0"/>
    <xf fontId="1" fillId="0" borderId="0" numFmtId="41" applyNumberFormat="1" applyFont="1" applyFill="1" applyBorder="0"/>
    <xf fontId="1" fillId="0" borderId="0" numFmtId="44" applyNumberFormat="1" applyFont="1" applyFill="1" applyBorder="0"/>
    <xf fontId="1" fillId="0" borderId="0" numFmtId="42" applyNumberFormat="1" applyFont="1" applyFill="1" applyBorder="0"/>
    <xf fontId="1" fillId="0" borderId="0" numFmtId="9" applyNumberFormat="1" applyFont="1" applyFill="1" applyBorder="0"/>
  </cellStyleXfs>
  <cellXfs count="73">
    <xf fontId="0" fillId="0" borderId="0" numFmtId="0" xfId="0"/>
    <xf fontId="2" fillId="0" borderId="0" numFmtId="0" xfId="0" applyFont="1" applyAlignment="1">
      <alignment horizontal="center"/>
    </xf>
    <xf fontId="2" fillId="0" borderId="0" numFmtId="0" xfId="0" applyFont="1" applyAlignment="1">
      <alignment vertical="top"/>
    </xf>
    <xf fontId="3" fillId="0" borderId="0" numFmtId="2" xfId="0" applyNumberFormat="1" applyFont="1"/>
    <xf fontId="2" fillId="0" borderId="0" numFmtId="2" xfId="0" applyNumberFormat="1" applyFont="1"/>
    <xf fontId="2" fillId="0" borderId="0" numFmtId="0" xfId="0" applyFont="1"/>
    <xf fontId="4" fillId="2" borderId="0" numFmtId="0" xfId="0" applyFont="1" applyFill="1" applyAlignment="1">
      <alignment horizontal="center" wrapText="1"/>
    </xf>
    <xf fontId="4" fillId="2" borderId="0" numFmtId="2" xfId="0" applyNumberFormat="1" applyFont="1" applyFill="1" applyAlignment="1">
      <alignment horizontal="center" wrapText="1"/>
    </xf>
    <xf fontId="5" fillId="2" borderId="1" numFmtId="0" xfId="0" applyFont="1" applyFill="1" applyBorder="1" applyAlignment="1">
      <alignment horizontal="center" vertical="center" wrapText="1"/>
    </xf>
    <xf fontId="5" fillId="2" borderId="1" numFmtId="2" xfId="0" applyNumberFormat="1" applyFont="1" applyFill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vertical="top" wrapText="1"/>
    </xf>
    <xf fontId="5" fillId="0" borderId="4" numFmtId="0" xfId="0" applyFont="1" applyBorder="1" applyAlignment="1">
      <alignment horizontal="center" vertical="center" wrapText="1"/>
    </xf>
    <xf fontId="6" fillId="0" borderId="5" numFmtId="2" xfId="0" applyNumberFormat="1" applyFont="1" applyBorder="1" applyAlignment="1">
      <alignment horizontal="center" vertical="center" wrapText="1"/>
    </xf>
    <xf fontId="5" fillId="0" borderId="3" numFmtId="2" xfId="0" applyNumberFormat="1" applyFont="1" applyBorder="1" applyAlignment="1">
      <alignment horizontal="center" vertical="top" wrapText="1"/>
    </xf>
    <xf fontId="5" fillId="3" borderId="3" numFmtId="2" xfId="0" applyNumberFormat="1" applyFont="1" applyFill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5" fillId="4" borderId="3" numFmtId="2" xfId="0" applyNumberFormat="1" applyFont="1" applyFill="1" applyBorder="1" applyAlignment="1">
      <alignment horizontal="center" vertical="center" wrapText="1"/>
    </xf>
    <xf fontId="5" fillId="2" borderId="3" numFmtId="2" xfId="0" applyNumberFormat="1" applyFont="1" applyFill="1" applyBorder="1" applyAlignment="1">
      <alignment horizontal="center" vertical="center" wrapText="1"/>
    </xf>
    <xf fontId="5" fillId="2" borderId="4" numFmtId="2" xfId="0" applyNumberFormat="1" applyFont="1" applyFill="1" applyBorder="1" applyAlignment="1">
      <alignment horizontal="center" vertical="center" wrapText="1"/>
    </xf>
    <xf fontId="5" fillId="4" borderId="3" numFmtId="0" xfId="0" applyFont="1" applyFill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/>
    </xf>
    <xf fontId="5" fillId="0" borderId="4" numFmtId="0" xfId="0" applyFont="1" applyBorder="1" applyAlignment="1">
      <alignment vertical="top" wrapText="1"/>
    </xf>
    <xf fontId="6" fillId="0" borderId="4" numFmtId="2" xfId="0" applyNumberFormat="1" applyFont="1" applyBorder="1" applyAlignment="1">
      <alignment horizontal="center" textRotation="90" vertical="center" wrapText="1"/>
    </xf>
    <xf fontId="5" fillId="0" borderId="3" numFmtId="0" xfId="0" applyFont="1" applyBorder="1" applyAlignment="1">
      <alignment horizontal="center" vertical="top" wrapText="1"/>
    </xf>
    <xf fontId="5" fillId="2" borderId="6" numFmtId="2" xfId="0" applyNumberFormat="1" applyFont="1" applyFill="1" applyBorder="1" applyAlignment="1">
      <alignment horizontal="center" vertical="center" wrapText="1"/>
    </xf>
    <xf fontId="8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8" fillId="5" borderId="3" numFmtId="0" xfId="0" applyFont="1" applyFill="1" applyBorder="1" applyAlignment="1">
      <alignment horizontal="left" vertical="top" wrapText="1"/>
    </xf>
    <xf fontId="3" fillId="0" borderId="3" numFmtId="49" xfId="0" applyNumberFormat="1" applyFont="1" applyBorder="1" applyAlignment="1">
      <alignment horizontal="center" vertical="center" wrapText="1"/>
    </xf>
    <xf fontId="3" fillId="0" borderId="3" numFmtId="3" xfId="0" applyNumberFormat="1" applyFont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/>
    </xf>
    <xf fontId="8" fillId="3" borderId="3" numFmtId="4" xfId="0" applyNumberFormat="1" applyFont="1" applyFill="1" applyBorder="1" applyAlignment="1">
      <alignment horizontal="center" vertical="center"/>
    </xf>
    <xf fontId="8" fillId="0" borderId="3" numFmtId="4" xfId="0" applyNumberFormat="1" applyFont="1" applyBorder="1" applyAlignment="1">
      <alignment horizontal="center" vertical="center"/>
    </xf>
    <xf fontId="3" fillId="4" borderId="3" numFmtId="10" xfId="0" applyNumberFormat="1" applyFont="1" applyFill="1" applyBorder="1" applyAlignment="1">
      <alignment horizontal="center" vertical="center"/>
    </xf>
    <xf fontId="3" fillId="2" borderId="3" numFmtId="4" xfId="0" applyNumberFormat="1" applyFont="1" applyFill="1" applyBorder="1" applyAlignment="1">
      <alignment horizontal="center" vertical="center"/>
    </xf>
    <xf fontId="6" fillId="4" borderId="3" numFmtId="4" xfId="0" applyNumberFormat="1" applyFont="1" applyFill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/>
    </xf>
    <xf fontId="0" fillId="0" borderId="0" numFmtId="0" xfId="0" applyAlignment="1">
      <alignment vertical="top"/>
    </xf>
    <xf fontId="2" fillId="0" borderId="5" numFmtId="0" xfId="0" applyFont="1" applyBorder="1" applyAlignment="1">
      <alignment horizontal="center" vertical="top" wrapText="1"/>
    </xf>
    <xf fontId="3" fillId="0" borderId="6" numFmtId="0" xfId="0" applyFont="1" applyBorder="1" applyAlignment="1">
      <alignment vertical="top"/>
    </xf>
    <xf fontId="9" fillId="0" borderId="7" numFmtId="0" xfId="0" applyFont="1" applyBorder="1" applyAlignment="1">
      <alignment horizontal="center" vertical="top" wrapText="1"/>
    </xf>
    <xf fontId="9" fillId="0" borderId="6" numFmtId="0" xfId="0" applyFont="1" applyBorder="1" applyAlignment="1">
      <alignment horizontal="center" vertical="top" wrapText="1"/>
    </xf>
    <xf fontId="7" fillId="0" borderId="3" numFmtId="2" xfId="0" applyNumberFormat="1" applyFont="1" applyBorder="1" applyAlignment="1">
      <alignment horizontal="center" vertical="top"/>
    </xf>
    <xf fontId="7" fillId="0" borderId="3" numFmtId="4" xfId="0" applyNumberFormat="1" applyFont="1" applyBorder="1" applyAlignment="1">
      <alignment horizontal="center" vertical="top" wrapText="1"/>
    </xf>
    <xf fontId="7" fillId="0" borderId="3" numFmtId="4" xfId="0" applyNumberFormat="1" applyFont="1" applyBorder="1" applyAlignment="1">
      <alignment horizontal="center" vertical="top"/>
    </xf>
    <xf fontId="9" fillId="3" borderId="3" numFmtId="4" xfId="0" applyNumberFormat="1" applyFont="1" applyFill="1" applyBorder="1" applyAlignment="1">
      <alignment horizontal="center" vertical="top"/>
    </xf>
    <xf fontId="9" fillId="0" borderId="3" numFmtId="4" xfId="0" applyNumberFormat="1" applyFont="1" applyBorder="1" applyAlignment="1">
      <alignment horizontal="center" vertical="top"/>
    </xf>
    <xf fontId="7" fillId="4" borderId="3" numFmtId="10" xfId="0" applyNumberFormat="1" applyFont="1" applyFill="1" applyBorder="1" applyAlignment="1">
      <alignment horizontal="center" vertical="top"/>
    </xf>
    <xf fontId="2" fillId="2" borderId="3" numFmtId="4" xfId="0" applyNumberFormat="1" applyFont="1" applyFill="1" applyBorder="1" applyAlignment="1">
      <alignment horizontal="center" vertical="top"/>
    </xf>
    <xf fontId="2" fillId="2" borderId="6" numFmtId="4" xfId="0" applyNumberFormat="1" applyFont="1" applyFill="1" applyBorder="1" applyAlignment="1">
      <alignment horizontal="center" vertical="top"/>
    </xf>
    <xf fontId="10" fillId="4" borderId="3" numFmtId="4" xfId="0" applyNumberFormat="1" applyFont="1" applyFill="1" applyBorder="1" applyAlignment="1">
      <alignment horizontal="center" vertical="top" wrapText="1"/>
    </xf>
    <xf fontId="7" fillId="0" borderId="3" numFmtId="0" xfId="0" applyFont="1" applyBorder="1" applyAlignment="1">
      <alignment vertical="top"/>
    </xf>
    <xf fontId="3" fillId="0" borderId="0" numFmtId="0" xfId="0" applyFont="1" applyAlignment="1">
      <alignment vertical="top"/>
    </xf>
    <xf fontId="3" fillId="0" borderId="0" numFmtId="0" xfId="0" applyFont="1" applyAlignment="1">
      <alignment horizontal="center"/>
    </xf>
    <xf fontId="3" fillId="0" borderId="0" numFmtId="0" xfId="0" applyFont="1"/>
    <xf fontId="7" fillId="0" borderId="0" numFmtId="0" xfId="0" applyFont="1" applyAlignment="1">
      <alignment horizontal="left" vertical="center" wrapText="1"/>
    </xf>
    <xf fontId="7" fillId="0" borderId="0" numFmtId="2" xfId="0" applyNumberFormat="1" applyFont="1" applyAlignment="1">
      <alignment horizontal="left" vertical="center" wrapText="1"/>
    </xf>
    <xf fontId="6" fillId="0" borderId="3" numFmtId="0" xfId="0" applyFont="1" applyBorder="1" applyAlignment="1">
      <alignment horizontal="left" vertical="center" wrapText="1"/>
    </xf>
    <xf fontId="6" fillId="0" borderId="3" numFmtId="2" xfId="0" applyNumberFormat="1" applyFont="1" applyBorder="1" applyAlignment="1">
      <alignment horizontal="left" vertical="center" wrapText="1"/>
    </xf>
    <xf fontId="3" fillId="0" borderId="0" numFmtId="0" xfId="0" applyFont="1" applyAlignment="1">
      <alignment horizontal="left" vertical="center" wrapText="1"/>
    </xf>
    <xf fontId="3" fillId="0" borderId="0" numFmtId="2" xfId="0" applyNumberFormat="1" applyFont="1" applyAlignment="1">
      <alignment horizontal="center" vertical="center" wrapText="1"/>
    </xf>
    <xf fontId="3" fillId="0" borderId="0" numFmtId="2" xfId="0" applyNumberFormat="1" applyFont="1" applyAlignment="1">
      <alignment vertical="center" wrapText="1"/>
    </xf>
    <xf fontId="0" fillId="0" borderId="0" numFmtId="0" xfId="0"/>
    <xf fontId="11" fillId="0" borderId="0" numFmtId="0" xfId="0" applyFont="1" applyAlignment="1">
      <alignment vertical="top" wrapText="1"/>
    </xf>
    <xf fontId="11" fillId="0" borderId="0" numFmtId="0" xfId="0" applyFont="1" applyAlignment="1">
      <alignment horizontal="center" vertical="top" wrapText="1"/>
    </xf>
    <xf fontId="0" fillId="0" borderId="0" numFmtId="0" xfId="0" applyAlignment="1">
      <alignment vertical="top" wrapText="1"/>
    </xf>
    <xf fontId="0" fillId="0" borderId="0" numFmtId="0" xfId="0" applyAlignment="1">
      <alignment horizontal="center" vertical="top" wrapText="1"/>
    </xf>
    <xf fontId="0" fillId="0" borderId="8" numFmtId="0" xfId="0" applyBorder="1" applyAlignment="1">
      <alignment vertical="top" wrapText="1"/>
    </xf>
    <xf fontId="0" fillId="0" borderId="9" numFmtId="0" xfId="0" applyBorder="1" applyAlignment="1">
      <alignment vertical="top" wrapText="1"/>
    </xf>
    <xf fontId="0" fillId="0" borderId="9" numFmtId="0" xfId="0" applyBorder="1" applyAlignment="1">
      <alignment horizontal="center" vertical="top" wrapText="1"/>
    </xf>
    <xf fontId="0" fillId="0" borderId="10" numFmtId="0" xfId="0" applyBorder="1" applyAlignment="1">
      <alignment horizontal="center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Relationship Id="rId5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1023937</xdr:colOff>
      <xdr:row>3</xdr:row>
      <xdr:rowOff>712136</xdr:rowOff>
    </xdr:from>
    <xdr:to>
      <xdr:col>9</xdr:col>
      <xdr:colOff>1363124</xdr:colOff>
      <xdr:row>3</xdr:row>
      <xdr:rowOff>1834862</xdr:rowOff>
    </xdr:to>
    <xdr:pic>
      <xdr:nvPicPr>
        <xdr:cNvPr id="0" name="Picture 1" descr="" hidden="0"/>
        <xdr:cNvPicPr/>
      </xdr:nvPicPr>
      <xdr:blipFill>
        <a:blip r:embed="rId1"/>
        <a:stretch/>
      </xdr:blipFill>
      <xdr:spPr bwMode="auto">
        <a:xfrm>
          <a:off x="8584405" y="2712386"/>
          <a:ext cx="1363124" cy="1122727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8</xdr:col>
      <xdr:colOff>18720</xdr:colOff>
      <xdr:row>3</xdr:row>
      <xdr:rowOff>924840</xdr:rowOff>
    </xdr:from>
    <xdr:to>
      <xdr:col>9</xdr:col>
      <xdr:colOff>0</xdr:colOff>
      <xdr:row>4</xdr:row>
      <xdr:rowOff>0</xdr:rowOff>
    </xdr:to>
    <xdr:pic>
      <xdr:nvPicPr>
        <xdr:cNvPr id="1" name="Picture 2" descr="" hidden="0"/>
        <xdr:cNvPicPr/>
      </xdr:nvPicPr>
      <xdr:blipFill>
        <a:blip r:embed="rId2"/>
        <a:stretch/>
      </xdr:blipFill>
      <xdr:spPr bwMode="auto">
        <a:xfrm>
          <a:off x="7581569" y="2934614"/>
          <a:ext cx="1009979" cy="1151609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15</xdr:col>
      <xdr:colOff>18357</xdr:colOff>
      <xdr:row>3</xdr:row>
      <xdr:rowOff>1598040</xdr:rowOff>
    </xdr:from>
    <xdr:to>
      <xdr:col>16</xdr:col>
      <xdr:colOff>0</xdr:colOff>
      <xdr:row>4</xdr:row>
      <xdr:rowOff>0</xdr:rowOff>
    </xdr:to>
    <xdr:pic>
      <xdr:nvPicPr>
        <xdr:cNvPr id="2" name="Picture 5" descr="" hidden="0"/>
        <xdr:cNvPicPr/>
      </xdr:nvPicPr>
      <xdr:blipFill>
        <a:blip r:embed="rId3"/>
        <a:stretch/>
      </xdr:blipFill>
      <xdr:spPr bwMode="auto">
        <a:xfrm>
          <a:off x="15334557" y="3607814"/>
          <a:ext cx="1496116" cy="478409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15</xdr:col>
      <xdr:colOff>254520</xdr:colOff>
      <xdr:row>3</xdr:row>
      <xdr:rowOff>1403277</xdr:rowOff>
    </xdr:from>
    <xdr:to>
      <xdr:col>16</xdr:col>
      <xdr:colOff>0</xdr:colOff>
      <xdr:row>4</xdr:row>
      <xdr:rowOff>0</xdr:rowOff>
    </xdr:to>
    <xdr:pic>
      <xdr:nvPicPr>
        <xdr:cNvPr id="3" name="Picture 6" descr="" hidden="0"/>
        <xdr:cNvPicPr/>
      </xdr:nvPicPr>
      <xdr:blipFill>
        <a:blip r:embed="rId4"/>
        <a:stretch/>
      </xdr:blipFill>
      <xdr:spPr bwMode="auto">
        <a:xfrm>
          <a:off x="15570719" y="3413053"/>
          <a:ext cx="1259955" cy="67317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15</xdr:col>
      <xdr:colOff>0</xdr:colOff>
      <xdr:row>3</xdr:row>
      <xdr:rowOff>1387080</xdr:rowOff>
    </xdr:from>
    <xdr:to>
      <xdr:col>16</xdr:col>
      <xdr:colOff>73075</xdr:colOff>
      <xdr:row>4</xdr:row>
      <xdr:rowOff>0</xdr:rowOff>
    </xdr:to>
    <xdr:sp>
      <xdr:nvSpPr>
        <xdr:cNvPr id="4" name="TextBox 5" hidden="0"/>
        <xdr:cNvSpPr/>
      </xdr:nvSpPr>
      <xdr:spPr bwMode="auto">
        <a:xfrm>
          <a:off x="15316199" y="3396854"/>
          <a:ext cx="1587552" cy="689369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vertOverflow="clip" lIns="90000" tIns="45000" rIns="90000" bIns="45000" anchor="t">
          <a:noAutofit/>
        </a:bodyPr>
        <a:p>
          <a:pPr>
            <a:lnSpc>
              <a:spcPct val="100000"/>
            </a:lnSpc>
            <a:defRPr/>
          </a:pPr>
          <a:r>
            <a:rPr lang="ru-RU" sz="700" b="0" strike="noStrike" spc="-1">
              <a:solidFill>
                <a:srgbClr val="000000"/>
              </a:solidFill>
              <a:latin typeface="Cambria Math"/>
              <a:ea typeface="Cambria Math"/>
            </a:rPr>
            <a:t>НМЦК=∑_(𝑖=1)^𝑛▒</a:t>
          </a:r>
          <a:r>
            <a:rPr lang="zh-CN" sz="700" b="0" strike="noStrike" spc="-1">
              <a:solidFill>
                <a:srgbClr val="000000"/>
              </a:solidFill>
              <a:latin typeface="Cambria Math"/>
              <a:ea typeface="Cambria Math"/>
            </a:rPr>
            <a:t>〖</a:t>
          </a:r>
          <a:r>
            <a:rPr lang="ru-RU" sz="700" b="0" strike="noStrike" spc="-1">
              <a:solidFill>
                <a:srgbClr val="000000"/>
              </a:solidFill>
              <a:latin typeface="Cambria Math"/>
              <a:ea typeface="Cambria Math"/>
            </a:rPr>
            <a:t>(НЦЕ𝑖+НДС)∗𝑉𝑖</a:t>
          </a:r>
          <a:r>
            <a:rPr lang="zh-CN" sz="700" b="0" strike="noStrike" spc="-1">
              <a:solidFill>
                <a:srgbClr val="000000"/>
              </a:solidFill>
              <a:latin typeface="Cambria Math"/>
              <a:ea typeface="Cambria Math"/>
            </a:rPr>
            <a:t>〗</a:t>
          </a:r>
          <a:endParaRPr lang="ru-RU" sz="700" b="0" strike="noStrike" spc="-1">
            <a:latin typeface="Times New Roman"/>
          </a:endParaRPr>
        </a:p>
      </xdr:txBody>
    </xdr:sp>
    <xdr:clientData/>
  </xdr:twoCellAnchor>
  <xdr:twoCellAnchor editAs="twoCell">
    <xdr:from>
      <xdr:col>15</xdr:col>
      <xdr:colOff>1175033</xdr:colOff>
      <xdr:row>18</xdr:row>
      <xdr:rowOff>0</xdr:rowOff>
    </xdr:from>
    <xdr:to>
      <xdr:col>17</xdr:col>
      <xdr:colOff>398874</xdr:colOff>
      <xdr:row>19</xdr:row>
      <xdr:rowOff>275400</xdr:rowOff>
    </xdr:to>
    <xdr:sp>
      <xdr:nvSpPr>
        <xdr:cNvPr id="5" name="TextBox 11" hidden="0"/>
        <xdr:cNvSpPr/>
      </xdr:nvSpPr>
      <xdr:spPr bwMode="auto">
        <a:xfrm>
          <a:off x="16491233" y="6296024"/>
          <a:ext cx="1633665" cy="475425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10</xdr:col>
      <xdr:colOff>155157</xdr:colOff>
      <xdr:row>3</xdr:row>
      <xdr:rowOff>1135440</xdr:rowOff>
    </xdr:from>
    <xdr:to>
      <xdr:col>11</xdr:col>
      <xdr:colOff>0</xdr:colOff>
      <xdr:row>4</xdr:row>
      <xdr:rowOff>0</xdr:rowOff>
    </xdr:to>
    <xdr:pic>
      <xdr:nvPicPr>
        <xdr:cNvPr id="6" name="Picture 69" descr="pict18-74430562" hidden="0"/>
        <xdr:cNvPicPr/>
      </xdr:nvPicPr>
      <xdr:blipFill>
        <a:blip r:embed="rId5"/>
        <a:stretch/>
      </xdr:blipFill>
      <xdr:spPr bwMode="auto">
        <a:xfrm>
          <a:off x="10127832" y="3145214"/>
          <a:ext cx="1283116" cy="941009"/>
        </a:xfrm>
        <a:prstGeom prst="rect">
          <a:avLst/>
        </a:prstGeom>
        <a:ln w="0">
          <a:noFill/>
          <a:miter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C000"/>
    <outlinePr applyStyles="0" showOutlineSymbols="1" summaryBelow="1" summaryRight="1"/>
    <pageSetUpPr autoPageBreaks="1" fitToPage="0"/>
  </sheetPr>
  <sheetViews>
    <sheetView showGridLines="1" showRowColHeaders="1" showZeros="1" workbookViewId="0" zoomScale="75">
      <selection activeCell="D30" activeCellId="0" sqref="D30"/>
    </sheetView>
  </sheetViews>
  <sheetFormatPr defaultColWidth="8.71484375" defaultRowHeight="14.25"/>
  <cols>
    <col customWidth="1" min="1" max="1" style="1" width="5.5700000000000003"/>
    <col customWidth="1" min="2" max="2" style="2" width="30.710000000000001"/>
    <col customWidth="1" min="3" max="3" style="1" width="8.8599999999999994"/>
    <col customWidth="1" min="4" max="4" style="1" width="11.57421875"/>
    <col customWidth="1" min="5" max="5" style="3" width="14.289999999999999"/>
    <col customWidth="1" min="6" max="6" style="4" width="13.57"/>
    <col customWidth="1" min="7" max="7" style="4" width="13.289999999999999"/>
    <col customWidth="1" min="8" max="8" style="5" width="15.57"/>
    <col customWidth="1" min="9" max="9" style="5" width="15.42"/>
    <col customWidth="1" min="10" max="10" style="5" width="20.710000000000001"/>
    <col customWidth="1" min="11" max="11" style="5" width="21.57"/>
    <col customWidth="1" hidden="1" min="12" max="12" style="5" width="19.289999999999999"/>
    <col customWidth="1" min="13" max="13" style="5" width="19.710000000000001"/>
    <col customWidth="1" min="14" max="15" style="5" width="19.420000000000002"/>
    <col customWidth="1" min="16" max="16" style="5" width="22.710000000000001"/>
    <col customWidth="1" min="17" max="17" style="5" width="13.42"/>
    <col customWidth="1" min="18" max="18" style="5" width="13.289999999999999"/>
    <col customWidth="1" min="19" max="19" style="5" width="16.710000000000001"/>
    <col customWidth="1" min="20" max="251" style="5" width="9.1400000000000006"/>
    <col customWidth="1" min="252" max="252" style="5" width="3.1499999999999999"/>
    <col customWidth="1" min="253" max="253" style="5" width="28.420000000000002"/>
    <col customWidth="1" min="254" max="254" style="5" width="5.8600000000000003"/>
    <col customWidth="1" min="255" max="255" style="5" width="6.29"/>
    <col customWidth="0" min="256" max="258" style="5" width="8.7100000000000009"/>
  </cols>
  <sheetData>
    <row r="1" ht="40.5" customHeight="1">
      <c r="A1" s="6" t="s">
        <v>0</v>
      </c>
      <c r="B1" s="6"/>
      <c r="C1" s="6"/>
      <c r="D1" s="6"/>
      <c r="E1" s="7"/>
      <c r="F1" s="7"/>
      <c r="G1" s="7"/>
      <c r="H1" s="6"/>
      <c r="I1" s="6"/>
      <c r="J1" s="6"/>
      <c r="K1" s="6"/>
      <c r="L1" s="6"/>
      <c r="M1" s="6"/>
      <c r="N1" s="6"/>
      <c r="O1" s="6"/>
      <c r="P1" s="6"/>
    </row>
    <row r="2" ht="51" customHeight="1">
      <c r="A2" s="8" t="s">
        <v>1</v>
      </c>
      <c r="B2" s="8"/>
      <c r="C2" s="8"/>
      <c r="D2" s="8"/>
      <c r="E2" s="9"/>
      <c r="F2" s="9"/>
      <c r="G2" s="9"/>
      <c r="H2" s="8"/>
      <c r="I2" s="8"/>
      <c r="J2" s="8"/>
      <c r="K2" s="8"/>
      <c r="L2" s="8"/>
      <c r="M2" s="8"/>
      <c r="N2" s="8"/>
      <c r="O2" s="8"/>
      <c r="P2" s="8"/>
    </row>
    <row r="3" ht="66.75" customHeight="1">
      <c r="A3" s="10" t="s">
        <v>2</v>
      </c>
      <c r="B3" s="11" t="s">
        <v>3</v>
      </c>
      <c r="C3" s="12" t="s">
        <v>4</v>
      </c>
      <c r="D3" s="12" t="s">
        <v>5</v>
      </c>
      <c r="E3" s="13" t="s">
        <v>6</v>
      </c>
      <c r="F3" s="13"/>
      <c r="G3" s="13"/>
      <c r="H3" s="14" t="s">
        <v>7</v>
      </c>
      <c r="I3" s="14"/>
      <c r="J3" s="14"/>
      <c r="K3" s="15" t="s">
        <v>8</v>
      </c>
      <c r="L3" s="16" t="s">
        <v>9</v>
      </c>
      <c r="M3" s="17" t="s">
        <v>10</v>
      </c>
      <c r="N3" s="18" t="s">
        <v>11</v>
      </c>
      <c r="O3" s="19"/>
      <c r="P3" s="20" t="s">
        <v>12</v>
      </c>
      <c r="Q3" s="21" t="s">
        <v>13</v>
      </c>
    </row>
    <row r="4" ht="163.5" customHeight="1">
      <c r="A4" s="10"/>
      <c r="B4" s="22"/>
      <c r="C4" s="12"/>
      <c r="D4" s="12"/>
      <c r="E4" s="23" t="s">
        <v>14</v>
      </c>
      <c r="F4" s="23" t="s">
        <v>15</v>
      </c>
      <c r="G4" s="23" t="s">
        <v>16</v>
      </c>
      <c r="H4" s="24" t="s">
        <v>17</v>
      </c>
      <c r="I4" s="24" t="s">
        <v>18</v>
      </c>
      <c r="J4" s="24" t="s">
        <v>19</v>
      </c>
      <c r="K4" s="15"/>
      <c r="L4" s="16"/>
      <c r="M4" s="17"/>
      <c r="N4" s="18"/>
      <c r="O4" s="25" t="s">
        <v>20</v>
      </c>
      <c r="P4" s="20"/>
      <c r="Q4" s="21"/>
    </row>
    <row r="5" s="26" customFormat="1" ht="68.25" customHeight="1">
      <c r="A5" s="27">
        <v>1</v>
      </c>
      <c r="B5" s="28" t="s">
        <v>21</v>
      </c>
      <c r="C5" s="29" t="s">
        <v>22</v>
      </c>
      <c r="D5" s="30" t="s">
        <v>23</v>
      </c>
      <c r="E5" s="31">
        <v>2.96</v>
      </c>
      <c r="F5" s="31">
        <v>2.9900000000000002</v>
      </c>
      <c r="G5" s="31">
        <v>2.7599999999999998</v>
      </c>
      <c r="H5" s="31">
        <f>ROUND((E5+F5+G5)/3,2)</f>
        <v>2.8999999999999999</v>
      </c>
      <c r="I5" s="32">
        <f>STDEV(E5:G5)</f>
        <v>0.12503332889007387</v>
      </c>
      <c r="J5" s="32">
        <f>I5/H5*100</f>
        <v>4.31149409965772</v>
      </c>
      <c r="K5" s="33">
        <f>SUM(H5)</f>
        <v>2.8999999999999999</v>
      </c>
      <c r="L5" s="34"/>
      <c r="M5" s="35">
        <v>0</v>
      </c>
      <c r="N5" s="36">
        <f>ROUND(K5*M5,2)</f>
        <v>0</v>
      </c>
      <c r="O5" s="36">
        <f>K5+N5</f>
        <v>2.8999999999999999</v>
      </c>
      <c r="P5" s="37">
        <f>C5*O5</f>
        <v>8120</v>
      </c>
      <c r="Q5" s="38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</row>
    <row r="6" s="39" customFormat="1" ht="32.25" customHeight="1">
      <c r="A6" s="40"/>
      <c r="B6" s="41"/>
      <c r="C6" s="42"/>
      <c r="D6" s="43"/>
      <c r="E6" s="44"/>
      <c r="F6" s="44"/>
      <c r="G6" s="44"/>
      <c r="H6" s="45"/>
      <c r="I6" s="46"/>
      <c r="J6" s="46"/>
      <c r="K6" s="47"/>
      <c r="L6" s="48"/>
      <c r="M6" s="49"/>
      <c r="N6" s="50">
        <f>M6*K6</f>
        <v>0</v>
      </c>
      <c r="O6" s="51"/>
      <c r="P6" s="52">
        <f>SUM(P5:P5)</f>
        <v>8120</v>
      </c>
      <c r="Q6" s="53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</row>
    <row r="7" ht="66.75" hidden="1" customHeight="1">
      <c r="A7" s="1"/>
      <c r="B7" s="54"/>
      <c r="C7" s="55"/>
      <c r="D7" s="55"/>
      <c r="E7" s="3"/>
      <c r="F7" s="3"/>
      <c r="G7" s="3"/>
      <c r="H7" s="56"/>
      <c r="I7" s="56"/>
      <c r="J7" s="56"/>
      <c r="K7" s="5"/>
      <c r="L7" s="5"/>
      <c r="M7" s="5"/>
      <c r="N7" s="5"/>
      <c r="O7" s="5"/>
      <c r="P7" s="5">
        <f>SUM(P5:P6)</f>
        <v>16240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</row>
    <row r="8" ht="30" hidden="1" customHeight="1">
      <c r="A8" s="1"/>
      <c r="B8" s="54"/>
      <c r="C8" s="55"/>
      <c r="D8" s="55"/>
      <c r="E8" s="3"/>
      <c r="F8" s="3"/>
      <c r="G8" s="3"/>
      <c r="H8" s="56"/>
      <c r="I8" s="56"/>
      <c r="J8" s="56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</row>
    <row r="9" ht="38.25" hidden="1" customHeight="1">
      <c r="A9" s="1"/>
      <c r="B9" s="54"/>
      <c r="C9" s="55"/>
      <c r="D9" s="55"/>
      <c r="E9" s="3"/>
      <c r="F9" s="3"/>
      <c r="G9" s="3"/>
      <c r="H9" s="56"/>
      <c r="I9" s="56"/>
      <c r="J9" s="5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</row>
    <row r="10" ht="44.25" hidden="1" customHeight="1">
      <c r="A10" s="1"/>
      <c r="B10" s="54"/>
      <c r="C10" s="55"/>
      <c r="D10" s="55"/>
      <c r="E10" s="3"/>
      <c r="F10" s="3"/>
      <c r="G10" s="3"/>
      <c r="H10" s="56"/>
      <c r="I10" s="56"/>
      <c r="J10" s="56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</row>
    <row r="11" ht="44.25" hidden="1" customHeight="1">
      <c r="A11" s="1"/>
      <c r="B11" s="2"/>
      <c r="C11" s="1"/>
      <c r="D11" s="1"/>
      <c r="E11" s="3"/>
      <c r="F11" s="4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</row>
    <row r="12" ht="12.75" hidden="1">
      <c r="A12" s="1"/>
      <c r="B12" s="2"/>
      <c r="C12" s="1"/>
      <c r="D12" s="1"/>
      <c r="E12" s="3"/>
      <c r="F12" s="4"/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</row>
    <row r="13" ht="63" hidden="1" customHeight="1">
      <c r="A13" s="1"/>
      <c r="B13" s="2"/>
      <c r="C13" s="1"/>
      <c r="D13" s="1"/>
      <c r="E13" s="3"/>
      <c r="F13" s="4"/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</row>
    <row r="14" ht="12.75" hidden="1">
      <c r="A14" s="5"/>
      <c r="B14" s="2"/>
      <c r="C14" s="5"/>
      <c r="D14" s="5"/>
      <c r="E14" s="3"/>
      <c r="F14" s="4"/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</row>
    <row r="15" ht="12.75" hidden="1">
      <c r="A15" s="5"/>
      <c r="B15" s="2"/>
      <c r="C15" s="5"/>
      <c r="D15" s="5"/>
      <c r="E15" s="3"/>
      <c r="F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</row>
    <row r="16" ht="12.75" hidden="1">
      <c r="A16" s="5"/>
      <c r="B16" s="2"/>
      <c r="C16" s="5"/>
      <c r="D16" s="5"/>
      <c r="E16" s="3"/>
      <c r="F16" s="4"/>
      <c r="G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</row>
    <row r="17" ht="81.75" hidden="1" customHeight="1">
      <c r="A17" s="5"/>
      <c r="B17" s="2"/>
      <c r="C17" s="5"/>
      <c r="D17" s="5"/>
      <c r="E17" s="3"/>
      <c r="F17" s="4"/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</row>
    <row r="18" ht="99.75" customHeight="1">
      <c r="A18" s="5"/>
      <c r="B18" s="57" t="s">
        <v>24</v>
      </c>
      <c r="C18" s="57"/>
      <c r="D18" s="57"/>
      <c r="E18" s="58"/>
      <c r="F18" s="58"/>
      <c r="G18" s="58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</row>
    <row r="19" s="5" customFormat="1" ht="15.75" customHeight="1">
      <c r="A19" s="1"/>
      <c r="B19" s="59"/>
      <c r="C19" s="59"/>
      <c r="D19" s="59"/>
      <c r="E19" s="60"/>
      <c r="F19" s="60"/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</row>
    <row r="20" ht="45" customHeight="1">
      <c r="A20" s="1"/>
      <c r="B20" s="59"/>
      <c r="C20" s="59"/>
      <c r="D20" s="59"/>
      <c r="E20" s="60"/>
      <c r="F20" s="60"/>
      <c r="G20" s="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</row>
    <row r="21" s="5" customFormat="1" ht="31.5" customHeight="1">
      <c r="A21" s="1"/>
      <c r="B21" s="61"/>
      <c r="C21" s="61"/>
      <c r="D21" s="61"/>
      <c r="E21" s="62"/>
      <c r="F21" s="63"/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</row>
    <row r="22" s="5" customFormat="1" ht="17.25" customHeight="1">
      <c r="A22" s="1"/>
      <c r="B22" s="2"/>
      <c r="C22" s="5"/>
      <c r="D22" s="5"/>
      <c r="E22" s="3"/>
      <c r="F22" s="4"/>
      <c r="G22" s="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</row>
    <row r="23" s="5" customFormat="1" ht="13.5" customHeight="1">
      <c r="A23" s="1"/>
      <c r="B23" s="2"/>
      <c r="C23" s="5"/>
      <c r="D23" s="5"/>
      <c r="E23" s="3"/>
      <c r="F23" s="4"/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</row>
    <row r="24" s="5" customFormat="1" ht="15" customHeight="1">
      <c r="A24" s="1"/>
      <c r="B24" s="2"/>
      <c r="C24" s="5"/>
      <c r="D24" s="5"/>
      <c r="E24" s="3"/>
      <c r="F24" s="4"/>
      <c r="G24" s="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</row>
    <row r="25" s="5" customFormat="1" ht="13.5" customHeight="1">
      <c r="A25" s="1"/>
      <c r="B25" s="2"/>
      <c r="C25" s="1"/>
      <c r="D25" s="1"/>
      <c r="E25" s="3"/>
      <c r="F25" s="4"/>
      <c r="G25" s="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</row>
    <row r="26" s="5" customFormat="1" ht="13.5" customHeight="1">
      <c r="A26" s="1"/>
      <c r="B26" s="2"/>
      <c r="C26" s="1"/>
      <c r="D26" s="1"/>
      <c r="E26" s="3"/>
      <c r="F26" s="4"/>
      <c r="G26" s="4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</row>
    <row r="27" s="5" customFormat="1" ht="12.75" customHeight="1">
      <c r="A27" s="1"/>
      <c r="B27" s="2"/>
      <c r="C27" s="1"/>
      <c r="D27" s="1"/>
      <c r="E27" s="3"/>
      <c r="F27" s="4"/>
      <c r="G27" s="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</row>
    <row r="28" s="5" customFormat="1" ht="12.75" customHeight="1">
      <c r="A28" s="1"/>
      <c r="B28" s="2"/>
      <c r="C28" s="1"/>
      <c r="D28" s="1"/>
      <c r="E28" s="3"/>
      <c r="F28" s="4"/>
      <c r="G28" s="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</row>
    <row r="29" s="5" customFormat="1" ht="12.75" customHeight="1">
      <c r="A29" s="1"/>
      <c r="B29" s="2"/>
      <c r="C29" s="1"/>
      <c r="D29" s="1"/>
      <c r="E29" s="3"/>
      <c r="F29" s="4"/>
      <c r="G29" s="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</row>
    <row r="30" s="5" customFormat="1" ht="12.75" customHeight="1">
      <c r="A30" s="1"/>
      <c r="B30" s="2"/>
      <c r="C30" s="1"/>
      <c r="D30" s="1"/>
      <c r="E30" s="3"/>
      <c r="F30" s="4"/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</row>
    <row r="31" s="5" customFormat="1" ht="12.75" customHeight="1">
      <c r="A31" s="1"/>
      <c r="B31" s="2"/>
      <c r="C31" s="1"/>
      <c r="D31" s="1"/>
      <c r="E31" s="3"/>
      <c r="F31" s="4"/>
      <c r="G31" s="4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</row>
    <row r="32" s="5" customFormat="1" ht="12.75" customHeight="1">
      <c r="A32" s="1"/>
      <c r="B32" s="2"/>
      <c r="C32" s="1"/>
      <c r="D32" s="1"/>
      <c r="E32" s="3"/>
      <c r="F32" s="4"/>
      <c r="G32" s="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</row>
    <row r="33" s="5" customFormat="1" ht="14.25">
      <c r="A33" s="1"/>
      <c r="B33" s="2"/>
      <c r="C33" s="1"/>
      <c r="D33" s="1"/>
      <c r="E33" s="3"/>
      <c r="F33" s="4"/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</row>
    <row r="34" s="5" customFormat="1" ht="14.25">
      <c r="A34" s="1"/>
      <c r="B34" s="2"/>
      <c r="C34" s="1"/>
      <c r="D34" s="1"/>
      <c r="E34" s="3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</row>
    <row r="35" s="5" customFormat="1" ht="14.25">
      <c r="A35" s="1"/>
      <c r="B35" s="2"/>
      <c r="C35" s="1"/>
      <c r="D35" s="1"/>
      <c r="E35" s="3"/>
      <c r="F35" s="4"/>
      <c r="G35" s="4"/>
      <c r="N35" s="5"/>
      <c r="P35" s="5"/>
    </row>
    <row r="36" s="5" customFormat="1" ht="14.25">
      <c r="A36" s="1"/>
      <c r="B36" s="2"/>
      <c r="C36" s="1"/>
      <c r="D36" s="1"/>
      <c r="E36" s="3"/>
      <c r="F36" s="4"/>
      <c r="G36" s="4"/>
      <c r="P36" s="5"/>
    </row>
    <row r="37" s="5" customFormat="1" ht="14.25">
      <c r="A37" s="1"/>
      <c r="B37" s="2"/>
      <c r="C37" s="1"/>
      <c r="D37" s="1"/>
      <c r="E37" s="3"/>
      <c r="F37" s="4"/>
      <c r="G37" s="4"/>
    </row>
  </sheetData>
  <mergeCells count="18">
    <mergeCell ref="A1:P1"/>
    <mergeCell ref="A2:P2"/>
    <mergeCell ref="A3:A4"/>
    <mergeCell ref="B3:B4"/>
    <mergeCell ref="C3:C4"/>
    <mergeCell ref="D3:D4"/>
    <mergeCell ref="E3:G3"/>
    <mergeCell ref="H3:J3"/>
    <mergeCell ref="K3:K4"/>
    <mergeCell ref="L3:L4"/>
    <mergeCell ref="M3:M4"/>
    <mergeCell ref="N3:N4"/>
    <mergeCell ref="P3:P4"/>
    <mergeCell ref="Q3:Q4"/>
    <mergeCell ref="B18:Q18"/>
    <mergeCell ref="B19:F19"/>
    <mergeCell ref="B20:F20"/>
    <mergeCell ref="B21:D21"/>
  </mergeCells>
  <printOptions headings="0" gridLines="0"/>
  <pageMargins left="0.70833333333333315" right="0.70833333333333315" top="0.74791666666666701" bottom="0.74791666666666701" header="0.51181102362204689" footer="0.51181102362204689"/>
  <pageSetup blackAndWhite="0" cellComments="none" copies="1" draft="0" errors="displayed" firstPageNumber="-1" fitToHeight="1" fitToWidth="1" horizontalDpi="300" orientation="landscape" pageOrder="downThenOver" paperSize="9" scale="50" useFirstPageNumber="0" usePrinterDefaults="1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0" showRowColHeaders="1" showZeros="1" workbookViewId="0" zoomScale="75">
      <selection activeCell="A1" activeCellId="0" sqref="A1"/>
    </sheetView>
  </sheetViews>
  <sheetFormatPr defaultColWidth="8.54296875" defaultRowHeight="14.25"/>
  <cols>
    <col customWidth="1" min="1" max="1" style="64" width="1.1399999999999999"/>
    <col customWidth="1" min="2" max="2" style="64" width="64.430000000000007"/>
    <col customWidth="1" min="3" max="3" style="64" width="1.5700000000000001"/>
    <col customWidth="1" min="4" max="4" style="64" width="5.5700000000000003"/>
    <col customWidth="1" min="5" max="6" style="64" width="16"/>
  </cols>
  <sheetData>
    <row r="1" ht="28.5">
      <c r="B1" s="65" t="s">
        <v>25</v>
      </c>
      <c r="C1" s="65"/>
      <c r="D1" s="66"/>
      <c r="E1" s="66"/>
      <c r="F1" s="66"/>
    </row>
    <row r="2" ht="15">
      <c r="B2" s="65" t="s">
        <v>26</v>
      </c>
      <c r="C2" s="65"/>
      <c r="D2" s="66"/>
      <c r="E2" s="66"/>
      <c r="F2" s="66"/>
    </row>
    <row r="3" ht="15">
      <c r="B3" s="67"/>
      <c r="C3" s="67"/>
      <c r="D3" s="68"/>
      <c r="E3" s="68"/>
      <c r="F3" s="68"/>
    </row>
    <row r="4" ht="42.75">
      <c r="B4" s="67" t="s">
        <v>27</v>
      </c>
      <c r="C4" s="67"/>
      <c r="D4" s="68"/>
      <c r="E4" s="68"/>
      <c r="F4" s="68"/>
    </row>
    <row r="5" ht="15">
      <c r="B5" s="67"/>
      <c r="C5" s="67"/>
      <c r="D5" s="68"/>
      <c r="E5" s="68"/>
      <c r="F5" s="68"/>
    </row>
    <row r="6" ht="28.5">
      <c r="B6" s="65" t="s">
        <v>28</v>
      </c>
      <c r="C6" s="65"/>
      <c r="D6" s="66"/>
      <c r="E6" s="66" t="s">
        <v>29</v>
      </c>
      <c r="F6" s="66" t="s">
        <v>30</v>
      </c>
    </row>
    <row r="7" ht="15.75">
      <c r="B7" s="67"/>
      <c r="C7" s="67"/>
      <c r="D7" s="68"/>
      <c r="E7" s="68"/>
      <c r="F7" s="68"/>
    </row>
    <row r="8" ht="42.75">
      <c r="B8" s="69" t="s">
        <v>31</v>
      </c>
      <c r="C8" s="70"/>
      <c r="D8" s="71"/>
      <c r="E8" s="71">
        <v>10</v>
      </c>
      <c r="F8" s="72" t="s">
        <v>32</v>
      </c>
    </row>
    <row r="9" ht="15">
      <c r="B9" s="67"/>
      <c r="C9" s="67"/>
      <c r="D9" s="68"/>
      <c r="E9" s="68"/>
      <c r="F9" s="68"/>
    </row>
    <row r="10" ht="15">
      <c r="B10" s="67"/>
      <c r="C10" s="67"/>
      <c r="D10" s="68"/>
      <c r="E10" s="68"/>
      <c r="F10" s="68"/>
    </row>
  </sheetData>
  <printOptions headings="0" gridLines="0"/>
  <pageMargins left="0.69999999999999996" right="0.69999999999999996" top="0.75" bottom="0.75" header="0.51181102362204689" footer="0.51181102362204689"/>
  <pageSetup blackAndWhite="0" cellComments="none" copies="1" draft="0" errors="displayed" firstPageNumber="-1" fitToHeight="1" fitToWidth="1" horizontalDpi="300" orientation="portrait" pageOrder="downThenOver" paperSize="9" scale="100" useFirstPageNumber="0" usePrinterDefaults="1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0" showRowColHeaders="1" showZeros="1" workbookViewId="0" zoomScale="75">
      <selection activeCell="A1" activeCellId="0" sqref="A1"/>
    </sheetView>
  </sheetViews>
  <sheetFormatPr defaultColWidth="8.54296875" defaultRowHeight="14.25"/>
  <cols>
    <col customWidth="1" min="1" max="1" style="64" width="1.1399999999999999"/>
    <col customWidth="1" min="2" max="2" style="64" width="64.430000000000007"/>
    <col customWidth="1" min="3" max="3" style="64" width="1.5700000000000001"/>
    <col customWidth="1" min="4" max="4" style="64" width="5.5700000000000003"/>
    <col customWidth="1" min="5" max="6" style="64" width="16"/>
  </cols>
  <sheetData>
    <row r="1" ht="28.5">
      <c r="B1" s="65" t="s">
        <v>33</v>
      </c>
      <c r="C1" s="65"/>
      <c r="D1" s="66"/>
      <c r="E1" s="66"/>
      <c r="F1" s="66"/>
    </row>
    <row r="2" ht="15">
      <c r="B2" s="65" t="s">
        <v>34</v>
      </c>
      <c r="C2" s="65"/>
      <c r="D2" s="66"/>
      <c r="E2" s="66"/>
      <c r="F2" s="66"/>
    </row>
    <row r="3" ht="15">
      <c r="B3" s="67"/>
      <c r="C3" s="67"/>
      <c r="D3" s="68"/>
      <c r="E3" s="68"/>
      <c r="F3" s="68"/>
    </row>
    <row r="4" ht="42.75">
      <c r="B4" s="67" t="s">
        <v>27</v>
      </c>
      <c r="C4" s="67"/>
      <c r="D4" s="68"/>
      <c r="E4" s="68"/>
      <c r="F4" s="68"/>
    </row>
    <row r="5" ht="15">
      <c r="B5" s="67"/>
      <c r="C5" s="67"/>
      <c r="D5" s="68"/>
      <c r="E5" s="68"/>
      <c r="F5" s="68"/>
    </row>
    <row r="6" ht="28.5">
      <c r="B6" s="65" t="s">
        <v>28</v>
      </c>
      <c r="C6" s="65"/>
      <c r="D6" s="66"/>
      <c r="E6" s="66" t="s">
        <v>29</v>
      </c>
      <c r="F6" s="66" t="s">
        <v>30</v>
      </c>
    </row>
    <row r="7" ht="15.75">
      <c r="B7" s="67"/>
      <c r="C7" s="67"/>
      <c r="D7" s="68"/>
      <c r="E7" s="68"/>
      <c r="F7" s="68"/>
    </row>
    <row r="8" ht="42.75">
      <c r="B8" s="69" t="s">
        <v>31</v>
      </c>
      <c r="C8" s="70"/>
      <c r="D8" s="71"/>
      <c r="E8" s="71">
        <v>10</v>
      </c>
      <c r="F8" s="72" t="s">
        <v>32</v>
      </c>
    </row>
    <row r="9" ht="15">
      <c r="B9" s="67"/>
      <c r="C9" s="67"/>
      <c r="D9" s="68"/>
      <c r="E9" s="68"/>
      <c r="F9" s="68"/>
    </row>
    <row r="10" ht="15">
      <c r="B10" s="67"/>
      <c r="C10" s="67"/>
      <c r="D10" s="68"/>
      <c r="E10" s="68"/>
      <c r="F10" s="68"/>
    </row>
  </sheetData>
  <printOptions headings="0" gridLines="0"/>
  <pageMargins left="0.69999999999999996" right="0.69999999999999996" top="0.75" bottom="0.75" header="0.51181102362204689" footer="0.51181102362204689"/>
  <pageSetup blackAndWhite="0" cellComments="none" copies="1" draft="0" errors="displayed" firstPageNumber="-1" fitToHeight="1" fitToWidth="1" horizontalDpi="300" orientation="portrait" pageOrder="downThenOver" paperSize="9" scale="100" useFirstPageNumber="0" usePrinterDefaults="1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ONLYOFFICE/6.4.2.6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29</cp:revision>
  <dcterms:modified xsi:type="dcterms:W3CDTF">2026-08-07T06:08:37Z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