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svg" ContentType="application/octet-stream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ninAAl\Desktop\Калинин\ФОИВ\2026\Шины\На ЕАТ\"/>
    </mc:Choice>
  </mc:AlternateContent>
  <bookViews>
    <workbookView xWindow="0" yWindow="0" windowWidth="28800" windowHeight="11115"/>
  </bookViews>
  <sheets>
    <sheet name="Расчет цены" sheetId="1" r:id="rId1"/>
    <sheet name="Лист1" sheetId="2" r:id="rId2"/>
  </sheets>
  <definedNames>
    <definedName name="_xlnm._FilterDatabase" localSheetId="0" hidden="1">'Расчет цены'!$G$1:$G$3</definedName>
    <definedName name="_xlnm.Print_Area" localSheetId="0">'Расчет цены'!$A$1:$Q$3</definedName>
  </definedNames>
  <calcPr calcId="152511"/>
</workbook>
</file>

<file path=xl/calcChain.xml><?xml version="1.0" encoding="utf-8"?>
<calcChain xmlns="http://schemas.openxmlformats.org/spreadsheetml/2006/main">
  <c r="O4" i="1" l="1"/>
  <c r="P4" i="1" s="1"/>
  <c r="Q4" i="1" s="1"/>
  <c r="L4" i="1"/>
  <c r="M4" i="1" s="1"/>
  <c r="N4" i="1" s="1"/>
</calcChain>
</file>

<file path=xl/sharedStrings.xml><?xml version="1.0" encoding="utf-8"?>
<sst xmlns="http://schemas.openxmlformats.org/spreadsheetml/2006/main" count="25" uniqueCount="23">
  <si>
    <t xml:space="preserve">Обоснование начальной (максимальной) цены контракта (Н(М)ЦК)
</t>
  </si>
  <si>
    <t>№</t>
  </si>
  <si>
    <t>Наименование предмета контракта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</si>
  <si>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</si>
  <si>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</si>
  <si>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</si>
  <si>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</si>
  <si>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</si>
  <si>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</si>
  <si>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</si>
  <si>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Источник №1 </t>
  </si>
  <si>
    <t>Источник №2 римэкс</t>
  </si>
  <si>
    <t>Источник №3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</si>
  <si>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</si>
  <si>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64"/>
        <rFont val="Times New Roman"/>
      </rPr>
      <t>ц</t>
    </r>
    <r>
      <rPr>
        <b/>
        <sz val="8"/>
        <color indexed="64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</si>
  <si>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</si>
  <si>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64"/>
        <rFont val="Times New Roman"/>
      </rPr>
      <t xml:space="preserve">         (не должен превышать 33%)</t>
    </r>
  </si>
  <si>
    <r>
      <rPr>
        <b/>
        <sz val="8"/>
        <color indexed="64"/>
        <rFont val="Times New Roman"/>
      </rPr>
      <t>Расчет Н(М)ЦК по формуле</t>
    </r>
    <r>
      <rPr>
        <sz val="8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</si>
  <si>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</si>
  <si>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с учетом округления цены за единицу (руб.)</t>
  </si>
  <si>
    <t xml:space="preserve">Шина пневматическая
для легкового автомобиля
</t>
  </si>
  <si>
    <t>штук</t>
  </si>
  <si>
    <t>Максимальное значение цены контракта (с учетом выделенных лимитов бюджетных обязательств) на 2026 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</si>
</sst>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4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2"/>
      <color indexed="64"/>
      <name val="Times New Roman"/>
    </font>
    <font>
      <b/>
      <sz val="8"/>
      <color indexed="64"/>
      <name val="Times New Roman"/>
    </font>
    <font>
      <sz val="8"/>
      <color indexed="64"/>
      <name val="Times New Roman"/>
    </font>
    <font>
      <b/>
      <sz val="8"/>
      <color theme="1"/>
      <name val="Times New Roman"/>
    </font>
    <font>
      <sz val="14"/>
      <name val="Times New Roman"/>
    </font>
    <font>
      <sz val="12"/>
      <name val="Times New Roman"/>
    </font>
    <font>
      <sz val="12"/>
      <color indexed="64"/>
      <name val="Times New Roman"/>
    </font>
    <font>
      <sz val="12"/>
      <color theme="1"/>
      <name val="Times New Roman"/>
    </font>
    <font>
      <b/>
      <i/>
      <sz val="8"/>
      <color indexed="64"/>
      <name val="Times New Roman"/>
    </font>
    <font>
      <i/>
      <sz val="8"/>
      <color indexed="64"/>
      <name val="Times New Roman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12" fillId="0" borderId="0" xfId="0" applyFont="1" applyProtection="1">
      <protection locked="0"/>
    </xf>
    <xf numFmtId="4" fontId="12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4" fontId="13" fillId="0" borderId="0" xfId="0" applyNumberFormat="1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wmf"/><Relationship Id="rId7" Type="http://schemas.openxmlformats.org/officeDocument/2006/relationships/image" Target="../media/image4.wmf"/><Relationship Id="rId2" Type="http://schemas.openxmlformats.org/officeDocument/2006/relationships/image" Target="../media/media1.svg"/><Relationship Id="rId1" Type="http://schemas.openxmlformats.org/officeDocument/2006/relationships/image" Target="../media/image1.wmf"/><Relationship Id="rId6" Type="http://schemas.openxmlformats.org/officeDocument/2006/relationships/image" Target="../media/media3.svg"/><Relationship Id="rId5" Type="http://schemas.openxmlformats.org/officeDocument/2006/relationships/image" Target="../media/image3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2</xdr:row>
      <xdr:rowOff>952500</xdr:rowOff>
    </xdr:from>
    <xdr:to>
      <xdr:col>14</xdr:col>
      <xdr:colOff>0</xdr:colOff>
      <xdr:row>2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2</xdr:row>
      <xdr:rowOff>923925</xdr:rowOff>
    </xdr:from>
    <xdr:to>
      <xdr:col>12</xdr:col>
      <xdr:colOff>1019175</xdr:colOff>
      <xdr:row>2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4"/>
            </a:ext>
          </a:extLst>
        </a:blip>
        <a:stretch/>
      </xdr:blipFill>
      <xdr:spPr bwMode="auto">
        <a:xfrm>
          <a:off x="10306049" y="2076450"/>
          <a:ext cx="100012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2</xdr:row>
      <xdr:rowOff>1600200</xdr:rowOff>
    </xdr:from>
    <xdr:to>
      <xdr:col>14</xdr:col>
      <xdr:colOff>1504950</xdr:colOff>
      <xdr:row>2</xdr:row>
      <xdr:rowOff>1962150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6"/>
            </a:ext>
          </a:extLst>
        </a:blip>
        <a:stretch/>
      </xdr:blipFill>
      <xdr:spPr bwMode="auto">
        <a:xfrm>
          <a:off x="122872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2</xdr:row>
      <xdr:rowOff>1400175</xdr:rowOff>
    </xdr:from>
    <xdr:to>
      <xdr:col>14</xdr:col>
      <xdr:colOff>419100</xdr:colOff>
      <xdr:row>2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8"/>
            </a:ext>
          </a:extLst>
        </a:blip>
        <a:stretch/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="90" workbookViewId="0">
      <selection activeCell="P11" sqref="P11"/>
    </sheetView>
  </sheetViews>
  <sheetFormatPr defaultColWidth="9.140625" defaultRowHeight="12.75" x14ac:dyDescent="0.2"/>
  <cols>
    <col min="1" max="1" width="3.140625" style="1" customWidth="1"/>
    <col min="2" max="2" width="28.5703125" style="1" customWidth="1"/>
    <col min="3" max="3" width="8.28515625" style="1" customWidth="1"/>
    <col min="4" max="4" width="10" style="1" customWidth="1"/>
    <col min="5" max="5" width="15.85546875" style="1" customWidth="1"/>
    <col min="6" max="6" width="16.140625" style="1" customWidth="1"/>
    <col min="7" max="7" width="12.8554687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3.28515625" style="1" hidden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2.7109375" style="1" customWidth="1"/>
    <col min="16" max="16" width="15.28515625" style="1" customWidth="1"/>
    <col min="17" max="17" width="14.42578125" style="1" customWidth="1"/>
    <col min="18" max="18" width="11.28515625" style="1" bestFit="1" customWidth="1"/>
    <col min="19" max="19" width="10.42578125" style="1" bestFit="1" customWidth="1"/>
    <col min="20" max="16384" width="9.140625" style="1"/>
  </cols>
  <sheetData>
    <row r="1" spans="1:17" ht="42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39" customHeight="1" x14ac:dyDescent="0.2">
      <c r="A2" s="14" t="s">
        <v>1</v>
      </c>
      <c r="B2" s="14" t="s">
        <v>2</v>
      </c>
      <c r="C2" s="15" t="s">
        <v>3</v>
      </c>
      <c r="D2" s="15" t="s">
        <v>4</v>
      </c>
      <c r="E2" s="17" t="s">
        <v>5</v>
      </c>
      <c r="F2" s="18"/>
      <c r="G2" s="19"/>
      <c r="H2" s="17" t="s">
        <v>6</v>
      </c>
      <c r="I2" s="18"/>
      <c r="J2" s="18"/>
      <c r="K2" s="15" t="s">
        <v>7</v>
      </c>
      <c r="L2" s="21" t="s">
        <v>8</v>
      </c>
      <c r="M2" s="21"/>
      <c r="N2" s="21"/>
      <c r="O2" s="22" t="s">
        <v>9</v>
      </c>
      <c r="P2" s="22"/>
      <c r="Q2" s="22"/>
    </row>
    <row r="3" spans="1:17" ht="166.5" customHeight="1" x14ac:dyDescent="0.2">
      <c r="A3" s="15"/>
      <c r="B3" s="14"/>
      <c r="C3" s="16"/>
      <c r="D3" s="16"/>
      <c r="E3" s="2" t="s">
        <v>10</v>
      </c>
      <c r="F3" s="2" t="s">
        <v>11</v>
      </c>
      <c r="G3" s="2" t="s">
        <v>12</v>
      </c>
      <c r="H3" s="2" t="s">
        <v>13</v>
      </c>
      <c r="I3" s="2" t="s">
        <v>13</v>
      </c>
      <c r="J3" s="2" t="s">
        <v>13</v>
      </c>
      <c r="K3" s="20"/>
      <c r="L3" s="2" t="s">
        <v>14</v>
      </c>
      <c r="M3" s="2" t="s">
        <v>15</v>
      </c>
      <c r="N3" s="2" t="s">
        <v>16</v>
      </c>
      <c r="O3" s="3" t="s">
        <v>17</v>
      </c>
      <c r="P3" s="4" t="s">
        <v>18</v>
      </c>
      <c r="Q3" s="4" t="s">
        <v>19</v>
      </c>
    </row>
    <row r="4" spans="1:17" ht="47.25" x14ac:dyDescent="0.2">
      <c r="A4" s="5">
        <v>1</v>
      </c>
      <c r="B4" s="6" t="s">
        <v>20</v>
      </c>
      <c r="C4" s="7" t="s">
        <v>21</v>
      </c>
      <c r="D4" s="7">
        <v>4</v>
      </c>
      <c r="E4" s="8">
        <v>4916</v>
      </c>
      <c r="F4" s="9">
        <v>4580</v>
      </c>
      <c r="G4" s="9">
        <v>4780</v>
      </c>
      <c r="H4" s="10"/>
      <c r="I4" s="10"/>
      <c r="J4" s="10"/>
      <c r="K4" s="10"/>
      <c r="L4" s="11">
        <f>(E4+F4+G4)/3</f>
        <v>4758.666666666667</v>
      </c>
      <c r="M4" s="12">
        <f>SQRT(((SUM((POWER(E4-L4,2)),(POWER(F4-L4,2)),(POWER(G4-L4,2)))/(COLUMNS(E4:G4)-1))))</f>
        <v>169.01282002656879</v>
      </c>
      <c r="N4" s="12">
        <f>M4/L4*100</f>
        <v>3.5516843659267745</v>
      </c>
      <c r="O4" s="11">
        <f>(E4+F4+G4)/3</f>
        <v>4758.666666666667</v>
      </c>
      <c r="P4" s="11">
        <f>O4</f>
        <v>4758.666666666667</v>
      </c>
      <c r="Q4" s="11">
        <f>P4*D4</f>
        <v>19034.666666666668</v>
      </c>
    </row>
    <row r="7" spans="1:17" ht="15.75" x14ac:dyDescent="0.25">
      <c r="B7" s="25" t="s">
        <v>22</v>
      </c>
      <c r="C7" s="23"/>
      <c r="D7" s="23"/>
      <c r="E7" s="23"/>
      <c r="F7" s="23"/>
      <c r="G7" s="23"/>
      <c r="H7" s="23"/>
      <c r="I7" s="23"/>
      <c r="J7" s="23"/>
      <c r="K7" s="23"/>
      <c r="L7" s="24"/>
      <c r="N7" s="26">
        <v>18320</v>
      </c>
      <c r="O7" s="26"/>
    </row>
  </sheetData>
  <autoFilter ref="G1:G3"/>
  <mergeCells count="10">
    <mergeCell ref="A1:Q1"/>
    <mergeCell ref="A2:A3"/>
    <mergeCell ref="B2:B3"/>
    <mergeCell ref="C2:C3"/>
    <mergeCell ref="D2:D3"/>
    <mergeCell ref="E2:G2"/>
    <mergeCell ref="H2:J2"/>
    <mergeCell ref="K2:K3"/>
    <mergeCell ref="L2:N2"/>
    <mergeCell ref="O2:Q2"/>
  </mergeCells>
  <pageMargins left="0.5118110236220472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3" sqref="E33"/>
    </sheetView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Калинин Андрей Александрович</cp:lastModifiedBy>
  <cp:revision>1</cp:revision>
  <dcterms:created xsi:type="dcterms:W3CDTF">2014-01-15T18:15:09Z</dcterms:created>
  <dcterms:modified xsi:type="dcterms:W3CDTF">2026-08-20T12:17:35Z</dcterms:modified>
</cp:coreProperties>
</file>