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gbuntp.local\fgbuntp\Отдел организации закупок\ЗАКУПКИ\44\2026\п.4\000_АУП_разраб_проектной док-ции\"/>
    </mc:Choice>
  </mc:AlternateContent>
  <bookViews>
    <workbookView xWindow="0" yWindow="0" windowWidth="23040" windowHeight="8100"/>
  </bookViews>
  <sheets>
    <sheet name="Приложение №1_Расчет НМЦК" sheetId="6" r:id="rId1"/>
    <sheet name="Лист1" sheetId="8" r:id="rId2"/>
  </sheets>
  <definedNames>
    <definedName name="_xlnm.Print_Titles" localSheetId="0">'Приложение №1_Расчет НМЦК'!$7:$8</definedName>
  </definedNames>
  <calcPr calcId="162913"/>
</workbook>
</file>

<file path=xl/calcChain.xml><?xml version="1.0" encoding="utf-8"?>
<calcChain xmlns="http://schemas.openxmlformats.org/spreadsheetml/2006/main">
  <c r="I11" i="6" l="1"/>
  <c r="H9" i="6" l="1"/>
  <c r="I9" i="6" s="1"/>
  <c r="I10" i="6" l="1"/>
  <c r="E5" i="6"/>
</calcChain>
</file>

<file path=xl/sharedStrings.xml><?xml version="1.0" encoding="utf-8"?>
<sst xmlns="http://schemas.openxmlformats.org/spreadsheetml/2006/main" count="26" uniqueCount="26">
  <si>
    <t>Однородность совокупности значений выявленных цен, используемых в расчете НМЦК**</t>
  </si>
  <si>
    <t>Источник информации о цене (руб./ед.изм.)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</si>
  <si>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</si>
  <si>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№ п/п</t>
  </si>
  <si>
    <t xml:space="preserve">                      (указывается предмет контракта)</t>
  </si>
  <si>
    <t>НМЦК *  (руб)</t>
  </si>
  <si>
    <t>руб.</t>
  </si>
  <si>
    <t>Метод сопоставимых рыночных цен (анализа рынка). В соответствии с ч.6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начальной (максимальной) цены контракта.</t>
  </si>
  <si>
    <t xml:space="preserve">Средняя арифметическая цена за единицу     (руб.) &lt;ц&gt; </t>
  </si>
  <si>
    <t>Используемый метод определения Н(М)ЦК с обоснованием</t>
  </si>
  <si>
    <t>В результате проведенного расчета Н(М)ЦК составила, руб.:</t>
  </si>
  <si>
    <t>Начальная (максимальная) цена контракта</t>
  </si>
  <si>
    <t>Обоснование начальной (максимальной) цены контракта</t>
  </si>
  <si>
    <t xml:space="preserve">Ед. изм.               
</t>
  </si>
  <si>
    <t xml:space="preserve">Кол-во  
</t>
  </si>
  <si>
    <t>Дата составления обоснования Н(М)ЦК</t>
  </si>
  <si>
    <t xml:space="preserve">Заказчик устанавливает цену по наименьшему ценовому предложению </t>
  </si>
  <si>
    <t>О.И.Байдакова</t>
  </si>
  <si>
    <t>Руководитель отдела мониторинга цен и корпоративных закупок</t>
  </si>
  <si>
    <t xml:space="preserve">оказание услуг  по разработке проектно-сметной документации (ПСД) на строительно-монтажные работы по оснащению помещения автоматической установкой аэрозольного пожаротушения (АУАП) </t>
  </si>
  <si>
    <t>оказание услуг по разработке проектно-сметной документации на строительно-монтажные работы по оснащению помещения автоматической установкой аэрозольного пожаротушения, 71.12.12.100/71.12.10.000-00000004</t>
  </si>
  <si>
    <t>Наименование услуги с указанием ОКПД2/КТРУ</t>
  </si>
  <si>
    <t>усл.ед.</t>
  </si>
  <si>
    <t xml:space="preserve">Цена единицы продукции, указанная в источнике № 1 (вх.№ 05-03/56.1 от 01.06.2026)
</t>
  </si>
  <si>
    <t xml:space="preserve">Цена единицы продукции, указанная в источнике № 2 (вх.№ 05-03/56.7 от 01.06.2026)
</t>
  </si>
  <si>
    <t xml:space="preserve">Цена единицы продукции, указанная в источнике № 3 (вх.№ 05-03/56.8 от 01.06.2026)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</si>
</sst>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1">
    <xf numFmtId="0" fontId="0" fillId="0" borderId="0" xfId="0"/>
    <xf numFmtId="0" fontId="5" fillId="0" borderId="0" xfId="0" applyFont="1"/>
    <xf numFmtId="0" fontId="6" fillId="0" borderId="0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4" fontId="8" fillId="0" borderId="6" xfId="0" applyNumberFormat="1" applyFont="1" applyBorder="1" applyAlignment="1">
      <alignment horizontal="center" vertical="center"/>
    </xf>
    <xf numFmtId="4" fontId="0" fillId="0" borderId="0" xfId="0" applyNumberFormat="1"/>
    <xf numFmtId="4" fontId="10" fillId="0" borderId="0" xfId="0" applyNumberFormat="1" applyFont="1"/>
    <xf numFmtId="4" fontId="10" fillId="3" borderId="0" xfId="0" applyNumberFormat="1" applyFont="1" applyFill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21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4" fontId="6" fillId="0" borderId="0" xfId="0" applyNumberFormat="1" applyFont="1"/>
    <xf numFmtId="4" fontId="2" fillId="0" borderId="23" xfId="0" applyNumberFormat="1" applyFont="1" applyFill="1" applyBorder="1" applyAlignment="1">
      <alignment horizontal="center" vertical="top" wrapText="1"/>
    </xf>
    <xf numFmtId="0" fontId="7" fillId="0" borderId="1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4" fontId="7" fillId="0" borderId="18" xfId="0" applyNumberFormat="1" applyFont="1" applyFill="1" applyBorder="1" applyAlignment="1">
      <alignment horizontal="left" vertical="center" wrapText="1"/>
    </xf>
    <xf numFmtId="4" fontId="7" fillId="0" borderId="17" xfId="0" applyNumberFormat="1" applyFont="1" applyFill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14" fontId="7" fillId="2" borderId="13" xfId="0" applyNumberFormat="1" applyFont="1" applyFill="1" applyBorder="1" applyAlignment="1">
      <alignment horizontal="left" vertical="center" wrapText="1"/>
    </xf>
    <xf numFmtId="14" fontId="7" fillId="2" borderId="14" xfId="0" applyNumberFormat="1" applyFont="1" applyFill="1" applyBorder="1" applyAlignment="1">
      <alignment horizontal="left" vertical="center" wrapText="1"/>
    </xf>
    <xf numFmtId="14" fontId="7" fillId="2" borderId="15" xfId="0" applyNumberFormat="1" applyFont="1" applyFill="1" applyBorder="1" applyAlignment="1">
      <alignment horizontal="left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25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2" fontId="11" fillId="0" borderId="8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7</xdr:row>
      <xdr:rowOff>952500</xdr:rowOff>
    </xdr:from>
    <xdr:to>
      <xdr:col>8</xdr:col>
      <xdr:colOff>0</xdr:colOff>
      <xdr:row>7</xdr:row>
      <xdr:rowOff>1304925</xdr:rowOff>
    </xdr:to>
    <xdr:pic>
      <xdr:nvPicPr>
        <xdr:cNvPr id="82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20050" y="6524625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7</xdr:row>
      <xdr:rowOff>952500</xdr:rowOff>
    </xdr:from>
    <xdr:to>
      <xdr:col>8</xdr:col>
      <xdr:colOff>0</xdr:colOff>
      <xdr:row>7</xdr:row>
      <xdr:rowOff>1304925</xdr:rowOff>
    </xdr:to>
    <xdr:pic>
      <xdr:nvPicPr>
        <xdr:cNvPr id="82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20050" y="6524625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171450</xdr:colOff>
      <xdr:row>7</xdr:row>
      <xdr:rowOff>1466850</xdr:rowOff>
    </xdr:from>
    <xdr:to>
      <xdr:col>8</xdr:col>
      <xdr:colOff>1657350</xdr:colOff>
      <xdr:row>8</xdr:row>
      <xdr:rowOff>0</xdr:rowOff>
    </xdr:to>
    <xdr:pic>
      <xdr:nvPicPr>
        <xdr:cNvPr id="825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525250" y="4965700"/>
          <a:ext cx="14859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7</xdr:row>
      <xdr:rowOff>1238250</xdr:rowOff>
    </xdr:from>
    <xdr:to>
      <xdr:col>8</xdr:col>
      <xdr:colOff>457200</xdr:colOff>
      <xdr:row>7</xdr:row>
      <xdr:rowOff>1466850</xdr:rowOff>
    </xdr:to>
    <xdr:pic>
      <xdr:nvPicPr>
        <xdr:cNvPr id="825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325225" y="68103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7</xdr:row>
      <xdr:rowOff>952500</xdr:rowOff>
    </xdr:from>
    <xdr:to>
      <xdr:col>8</xdr:col>
      <xdr:colOff>0</xdr:colOff>
      <xdr:row>7</xdr:row>
      <xdr:rowOff>1304925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96150" y="4029075"/>
          <a:ext cx="11144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19050</xdr:colOff>
      <xdr:row>7</xdr:row>
      <xdr:rowOff>952500</xdr:rowOff>
    </xdr:from>
    <xdr:to>
      <xdr:col>8</xdr:col>
      <xdr:colOff>0</xdr:colOff>
      <xdr:row>7</xdr:row>
      <xdr:rowOff>1304925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96150" y="4029075"/>
          <a:ext cx="11144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171450</xdr:colOff>
      <xdr:row>7</xdr:row>
      <xdr:rowOff>1466850</xdr:rowOff>
    </xdr:from>
    <xdr:to>
      <xdr:col>8</xdr:col>
      <xdr:colOff>1657350</xdr:colOff>
      <xdr:row>8</xdr:row>
      <xdr:rowOff>0</xdr:rowOff>
    </xdr:to>
    <xdr:pic>
      <xdr:nvPicPr>
        <xdr:cNvPr id="1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563225" y="4543425"/>
          <a:ext cx="14859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304800</xdr:colOff>
      <xdr:row>7</xdr:row>
      <xdr:rowOff>1238250</xdr:rowOff>
    </xdr:from>
    <xdr:to>
      <xdr:col>8</xdr:col>
      <xdr:colOff>457200</xdr:colOff>
      <xdr:row>7</xdr:row>
      <xdr:rowOff>1466850</xdr:rowOff>
    </xdr:to>
    <xdr:pic>
      <xdr:nvPicPr>
        <xdr:cNvPr id="1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696575" y="43148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X13"/>
  <sheetViews>
    <sheetView tabSelected="1" view="pageBreakPreview" topLeftCell="A7" zoomScale="115" zoomScaleNormal="115" zoomScaleSheetLayoutView="115" workbookViewId="0">
      <selection activeCell="C7" sqref="C7:C8"/>
    </sheetView>
  </sheetViews>
  <sheetFormatPr defaultColWidth="9.109375" defaultRowHeight="13.2" x14ac:dyDescent="0.25"/>
  <cols>
    <col min="1" max="1" width="4.33203125" style="4" customWidth="1"/>
    <col min="2" max="2" width="45.44140625" style="1" customWidth="1"/>
    <col min="3" max="3" width="8.109375" style="1" customWidth="1"/>
    <col min="4" max="4" width="7.88671875" style="1" customWidth="1"/>
    <col min="5" max="5" width="12.5546875" style="20" customWidth="1"/>
    <col min="6" max="6" width="11.33203125" style="20" customWidth="1"/>
    <col min="7" max="7" width="12.6640625" style="20" customWidth="1"/>
    <col min="8" max="8" width="17" style="1" customWidth="1"/>
    <col min="9" max="9" width="28" style="1" customWidth="1"/>
    <col min="10" max="16384" width="9.109375" style="1"/>
  </cols>
  <sheetData>
    <row r="1" spans="1:24" ht="33.75" customHeight="1" x14ac:dyDescent="0.25">
      <c r="A1" s="30" t="s">
        <v>12</v>
      </c>
      <c r="B1" s="30"/>
      <c r="C1" s="30"/>
      <c r="D1" s="30"/>
      <c r="E1" s="30"/>
      <c r="F1" s="30"/>
      <c r="G1" s="30"/>
      <c r="H1" s="30"/>
      <c r="I1" s="30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s="14" customFormat="1" ht="36.75" customHeight="1" x14ac:dyDescent="0.3">
      <c r="A2" s="31" t="s">
        <v>19</v>
      </c>
      <c r="B2" s="31"/>
      <c r="C2" s="31"/>
      <c r="D2" s="31"/>
      <c r="E2" s="31"/>
      <c r="F2" s="31"/>
      <c r="G2" s="31"/>
      <c r="H2" s="31"/>
      <c r="I2" s="31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4" ht="14.25" customHeight="1" x14ac:dyDescent="0.25">
      <c r="A3" s="32" t="s">
        <v>4</v>
      </c>
      <c r="B3" s="32"/>
      <c r="C3" s="32"/>
      <c r="D3" s="32"/>
      <c r="E3" s="32"/>
      <c r="F3" s="32"/>
      <c r="G3" s="32"/>
      <c r="H3" s="32"/>
      <c r="I3" s="32"/>
      <c r="J3" s="2"/>
      <c r="K3" s="2"/>
      <c r="L3" s="2"/>
      <c r="M3" s="2"/>
      <c r="N3" s="2"/>
      <c r="O3" s="2"/>
      <c r="P3" s="2"/>
      <c r="Q3" s="2"/>
      <c r="R3" s="3"/>
      <c r="S3" s="3"/>
      <c r="T3" s="3"/>
      <c r="U3" s="3"/>
      <c r="V3" s="3"/>
      <c r="W3" s="3"/>
      <c r="X3" s="3"/>
    </row>
    <row r="4" spans="1:24" ht="69" customHeight="1" x14ac:dyDescent="0.25">
      <c r="A4" s="23" t="s">
        <v>9</v>
      </c>
      <c r="B4" s="24"/>
      <c r="C4" s="24"/>
      <c r="D4" s="24"/>
      <c r="E4" s="47" t="s">
        <v>7</v>
      </c>
      <c r="F4" s="48"/>
      <c r="G4" s="48"/>
      <c r="H4" s="48"/>
      <c r="I4" s="49"/>
      <c r="J4" s="2"/>
      <c r="K4" s="2"/>
      <c r="L4" s="2"/>
      <c r="M4" s="2"/>
      <c r="N4" s="2"/>
      <c r="O4" s="2"/>
      <c r="P4" s="2"/>
      <c r="Q4" s="2"/>
      <c r="R4" s="3"/>
      <c r="S4" s="3"/>
      <c r="T4" s="3"/>
      <c r="U4" s="3"/>
      <c r="V4" s="3"/>
      <c r="W4" s="3"/>
      <c r="X4" s="3"/>
    </row>
    <row r="5" spans="1:24" ht="18.75" customHeight="1" x14ac:dyDescent="0.25">
      <c r="A5" s="23" t="s">
        <v>11</v>
      </c>
      <c r="B5" s="24"/>
      <c r="C5" s="24"/>
      <c r="D5" s="24"/>
      <c r="E5" s="25">
        <f>I11</f>
        <v>120000</v>
      </c>
      <c r="F5" s="26"/>
      <c r="G5" s="27" t="s">
        <v>6</v>
      </c>
      <c r="H5" s="27"/>
      <c r="I5" s="8"/>
      <c r="J5" s="2"/>
      <c r="K5" s="2"/>
      <c r="L5" s="2"/>
      <c r="M5" s="2"/>
      <c r="N5" s="2"/>
      <c r="O5" s="2"/>
      <c r="P5" s="2"/>
      <c r="Q5" s="2"/>
      <c r="R5" s="3"/>
      <c r="S5" s="3"/>
      <c r="T5" s="3"/>
      <c r="U5" s="3"/>
      <c r="V5" s="3"/>
      <c r="W5" s="3"/>
      <c r="X5" s="3"/>
    </row>
    <row r="6" spans="1:24" ht="21" customHeight="1" thickBot="1" x14ac:dyDescent="0.3">
      <c r="A6" s="28" t="s">
        <v>15</v>
      </c>
      <c r="B6" s="29"/>
      <c r="C6" s="29"/>
      <c r="D6" s="29"/>
      <c r="E6" s="33">
        <v>46175</v>
      </c>
      <c r="F6" s="34"/>
      <c r="G6" s="34"/>
      <c r="H6" s="34"/>
      <c r="I6" s="35"/>
      <c r="J6" s="2"/>
      <c r="L6" s="2"/>
      <c r="M6" s="2"/>
      <c r="N6" s="2"/>
      <c r="O6" s="2"/>
      <c r="P6" s="2"/>
      <c r="Q6" s="2"/>
      <c r="R6" s="3"/>
      <c r="S6" s="3"/>
      <c r="T6" s="3"/>
      <c r="U6" s="3"/>
      <c r="V6" s="3"/>
      <c r="W6" s="3"/>
      <c r="X6" s="3"/>
    </row>
    <row r="7" spans="1:24" ht="65.400000000000006" customHeight="1" x14ac:dyDescent="0.25">
      <c r="A7" s="43" t="s">
        <v>3</v>
      </c>
      <c r="B7" s="45" t="s">
        <v>21</v>
      </c>
      <c r="C7" s="37" t="s">
        <v>13</v>
      </c>
      <c r="D7" s="45" t="s">
        <v>14</v>
      </c>
      <c r="E7" s="36" t="s">
        <v>1</v>
      </c>
      <c r="F7" s="36"/>
      <c r="G7" s="36"/>
      <c r="H7" s="50" t="s">
        <v>0</v>
      </c>
      <c r="I7" s="7" t="s">
        <v>5</v>
      </c>
    </row>
    <row r="8" spans="1:24" ht="141" customHeight="1" thickBot="1" x14ac:dyDescent="0.3">
      <c r="A8" s="44"/>
      <c r="B8" s="46"/>
      <c r="C8" s="38"/>
      <c r="D8" s="46"/>
      <c r="E8" s="22" t="s">
        <v>23</v>
      </c>
      <c r="F8" s="22" t="s">
        <v>24</v>
      </c>
      <c r="G8" s="22" t="s">
        <v>25</v>
      </c>
      <c r="H8" s="5" t="s">
        <v>8</v>
      </c>
      <c r="I8" s="6" t="s">
        <v>2</v>
      </c>
    </row>
    <row r="9" spans="1:24" ht="80.400000000000006" customHeight="1" thickBot="1" x14ac:dyDescent="0.3">
      <c r="A9" s="17">
        <v>1</v>
      </c>
      <c r="B9" s="18" t="s">
        <v>20</v>
      </c>
      <c r="C9" s="17" t="s">
        <v>22</v>
      </c>
      <c r="D9" s="17">
        <v>1</v>
      </c>
      <c r="E9" s="19">
        <v>120000</v>
      </c>
      <c r="F9" s="19">
        <v>135000</v>
      </c>
      <c r="G9" s="19">
        <v>130000</v>
      </c>
      <c r="H9" s="15">
        <f>ROUND(AVERAGE(E9:G9),2)</f>
        <v>128333.33</v>
      </c>
      <c r="I9" s="16">
        <f>ROUND((H9*D9),2)</f>
        <v>128333.33</v>
      </c>
    </row>
    <row r="10" spans="1:24" ht="15.75" customHeight="1" thickBot="1" x14ac:dyDescent="0.3">
      <c r="A10" s="41" t="s">
        <v>10</v>
      </c>
      <c r="B10" s="42"/>
      <c r="C10" s="42"/>
      <c r="D10" s="42"/>
      <c r="E10" s="42"/>
      <c r="F10" s="42"/>
      <c r="G10" s="42"/>
      <c r="H10" s="42"/>
      <c r="I10" s="9">
        <f>SUM(I9:I9)</f>
        <v>128333.33</v>
      </c>
    </row>
    <row r="11" spans="1:24" ht="15.75" customHeight="1" thickBot="1" x14ac:dyDescent="0.3">
      <c r="A11" s="41" t="s">
        <v>16</v>
      </c>
      <c r="B11" s="42"/>
      <c r="C11" s="42"/>
      <c r="D11" s="42"/>
      <c r="E11" s="42"/>
      <c r="F11" s="42"/>
      <c r="G11" s="42"/>
      <c r="H11" s="42"/>
      <c r="I11" s="9">
        <f>E9</f>
        <v>120000</v>
      </c>
    </row>
    <row r="12" spans="1:24" x14ac:dyDescent="0.25">
      <c r="E12" s="1"/>
      <c r="F12" s="21"/>
      <c r="G12" s="1"/>
    </row>
    <row r="13" spans="1:24" ht="14.4" x14ac:dyDescent="0.3">
      <c r="A13"/>
      <c r="B13" s="39" t="s">
        <v>18</v>
      </c>
      <c r="C13" s="40"/>
      <c r="D13" s="40"/>
      <c r="E13" s="40"/>
      <c r="F13" s="40"/>
      <c r="G13" s="40"/>
      <c r="H13" s="40"/>
      <c r="I13" s="1" t="s">
        <v>17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</row>
  </sheetData>
  <mergeCells count="18">
    <mergeCell ref="B7:B8"/>
    <mergeCell ref="D7:D8"/>
    <mergeCell ref="E7:G7"/>
    <mergeCell ref="C7:C8"/>
    <mergeCell ref="B13:H13"/>
    <mergeCell ref="A11:H11"/>
    <mergeCell ref="A7:A8"/>
    <mergeCell ref="A10:H10"/>
    <mergeCell ref="A5:D5"/>
    <mergeCell ref="E5:F5"/>
    <mergeCell ref="G5:H5"/>
    <mergeCell ref="A6:D6"/>
    <mergeCell ref="A1:I1"/>
    <mergeCell ref="A2:I2"/>
    <mergeCell ref="A3:I3"/>
    <mergeCell ref="A4:D4"/>
    <mergeCell ref="E4:I4"/>
    <mergeCell ref="E6:I6"/>
  </mergeCells>
  <pageMargins left="0.31496062992125984" right="0.31496062992125984" top="0.19685039370078741" bottom="0.19685039370078741" header="0.19685039370078741" footer="0.19685039370078741"/>
  <pageSetup paperSize="9" scale="95" fitToHeight="0" orientation="landscape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1"/>
  <sheetViews>
    <sheetView workbookViewId="0">
      <selection activeCell="B5" sqref="B5"/>
    </sheetView>
  </sheetViews>
  <sheetFormatPr defaultRowHeight="14.4" x14ac:dyDescent="0.3"/>
  <cols>
    <col min="1" max="1" width="24.6640625" customWidth="1"/>
    <col min="2" max="2" width="35" customWidth="1"/>
  </cols>
  <sheetData>
    <row r="1" spans="2:2" x14ac:dyDescent="0.3">
      <c r="B1" s="10"/>
    </row>
    <row r="2" spans="2:2" x14ac:dyDescent="0.3">
      <c r="B2" s="10"/>
    </row>
    <row r="3" spans="2:2" x14ac:dyDescent="0.3">
      <c r="B3" s="10"/>
    </row>
    <row r="4" spans="2:2" x14ac:dyDescent="0.3">
      <c r="B4" s="11"/>
    </row>
    <row r="5" spans="2:2" x14ac:dyDescent="0.3">
      <c r="B5" s="12"/>
    </row>
    <row r="6" spans="2:2" x14ac:dyDescent="0.3">
      <c r="B6" s="10"/>
    </row>
    <row r="7" spans="2:2" x14ac:dyDescent="0.3">
      <c r="B7" s="10"/>
    </row>
    <row r="8" spans="2:2" x14ac:dyDescent="0.3">
      <c r="B8" s="10"/>
    </row>
    <row r="9" spans="2:2" x14ac:dyDescent="0.3">
      <c r="B9" s="10"/>
    </row>
    <row r="10" spans="2:2" x14ac:dyDescent="0.3">
      <c r="B10" s="10"/>
    </row>
    <row r="11" spans="2:2" x14ac:dyDescent="0.3">
      <c r="B11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 №1_Расчет НМЦК</vt:lpstr>
      <vt:lpstr>Лист1</vt:lpstr>
      <vt:lpstr>'Приложение №1_Расчет НМЦК'!Заголовки_для_печати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d.lobynets</dc:creator>
  <cp:lastModifiedBy>Байдакова Оксана Ивановна</cp:lastModifiedBy>
  <cp:lastPrinted>2026-06-02T13:12:02Z</cp:lastPrinted>
  <dcterms:created xsi:type="dcterms:W3CDTF">2014-01-15T18:15:09Z</dcterms:created>
  <dcterms:modified xsi:type="dcterms:W3CDTF">2026-06-02T13:13:13Z</dcterms:modified>
</cp:coreProperties>
</file>