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ретролефлектометр\"/>
    </mc:Choice>
  </mc:AlternateContent>
  <xr:revisionPtr revIDLastSave="0" documentId="13_ncr:1_{07CD81FB-94ED-4CA1-BD9E-2FAF6C4E4631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TDSheet!$A$1:$M$28</definedName>
  </definedNames>
  <calcPr calcId="191029"/>
</workbook>
</file>

<file path=xl/calcChain.xml><?xml version="1.0" encoding="utf-8"?>
<calcChain xmlns="http://schemas.openxmlformats.org/spreadsheetml/2006/main">
  <c r="K18" i="1" l="1"/>
  <c r="H17" i="1"/>
  <c r="H16" i="1"/>
  <c r="I16" i="1" l="1"/>
  <c r="J16" i="1" s="1"/>
  <c r="I17" i="1"/>
  <c r="J17" i="1" l="1"/>
</calcChain>
</file>

<file path=xl/sharedStrings.xml><?xml version="1.0" encoding="utf-8"?>
<sst xmlns="http://schemas.openxmlformats.org/spreadsheetml/2006/main" count="32" uniqueCount="31">
  <si>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</si>
  <si>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</si>
  <si>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</si>
  <si>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</si>
  <si>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</si>
  <si>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</si>
  <si>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</si>
  <si>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</si>
  <si>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</si>
  <si>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</si>
  <si>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</si>
  <si>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</si>
  <si>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</si>
  <si>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</si>
  <si>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</si>
  <si>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</si>
  <si>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</si>
  <si>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</si>
  <si>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</si>
  <si>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</si>
  <si>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</si>
  <si>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усл. ед.</t>
  </si>
  <si>
    <t xml:space="preserve">Обоснование начальной (максимальной ) цены контракта для определения исполнителя услуг метрологического и технического обслуживания лабораторного оборудования и приборов </t>
  </si>
  <si>
    <t>Расчет обоснования начальной максимальной цены произведен заместителем начальника отдела контроля качества</t>
  </si>
  <si>
    <t>М.С. Дворкиным</t>
  </si>
  <si>
    <t xml:space="preserve"> Метрологическое  и техническое обслуживание Ретрорефлектометра для дорожных знаков, защитной одежды и других световозвращающих материалов ZRS 6060.EN Zehntner GmbH</t>
  </si>
  <si>
    <t xml:space="preserve"> Метрологическое и техническое обслуживание Ретрорефлектометра для дорожной разметки ZRM-6006 Zehntner GmbH</t>
  </si>
  <si>
    <t>Предложение  № 1 вх № 4742  от 27.05.2026</t>
  </si>
  <si>
    <t>Предложение №2 вх. № 4743 от 27.05.2026</t>
  </si>
  <si>
    <t>Предложение № 3 Вх. № 4744 от 27.05.2026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</si>
  <si>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 xml:space="preserve"> 334 000 рублей 00 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</si>
</sst>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8"/>
  <sheetViews>
    <sheetView tabSelected="1" view="pageBreakPreview" zoomScale="80" zoomScaleNormal="80" zoomScaleSheetLayoutView="80" workbookViewId="0">
      <selection activeCell="I22" sqref="I22"/>
    </sheetView>
  </sheetViews>
  <sheetFormatPr defaultColWidth="10.33203125" defaultRowHeight="15" x14ac:dyDescent="0.2"/>
  <cols>
    <col min="1" max="1" width="7.33203125" style="23" customWidth="1"/>
    <col min="2" max="2" width="57.6640625" style="23" customWidth="1"/>
    <col min="3" max="3" width="11.33203125" style="21" customWidth="1"/>
    <col min="4" max="4" width="10.33203125" style="21" customWidth="1"/>
    <col min="5" max="5" width="28.33203125" style="21" customWidth="1"/>
    <col min="6" max="6" width="25.33203125" style="21" customWidth="1"/>
    <col min="7" max="7" width="28" style="21" customWidth="1"/>
    <col min="8" max="8" width="17.5" style="21" customWidth="1"/>
    <col min="9" max="9" width="13.1640625" style="22" customWidth="1"/>
    <col min="10" max="10" width="17.6640625" style="21" customWidth="1"/>
    <col min="11" max="11" width="20" style="21" customWidth="1"/>
    <col min="12" max="12" width="17.1640625" style="19" hidden="1" customWidth="1"/>
    <col min="13" max="13" width="0" style="19" hidden="1" customWidth="1"/>
    <col min="14" max="17" width="10.33203125" style="19"/>
    <col min="18" max="18" width="1.83203125" style="19" customWidth="1"/>
    <col min="19" max="19" width="2.83203125" style="19" customWidth="1"/>
    <col min="20" max="20" width="2.6640625" style="19" customWidth="1"/>
    <col min="21" max="16384" width="10.33203125" style="19"/>
  </cols>
  <sheetData>
    <row r="1" spans="1:11" x14ac:dyDescent="0.2">
      <c r="A1" s="52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">
      <c r="A2" s="20" t="s">
        <v>8</v>
      </c>
      <c r="B2" s="20" t="s">
        <v>9</v>
      </c>
    </row>
    <row r="3" spans="1:11" ht="15.75" customHeight="1" x14ac:dyDescent="0.25">
      <c r="B3" s="49" t="s">
        <v>22</v>
      </c>
      <c r="C3" s="49"/>
      <c r="D3" s="49"/>
      <c r="E3" s="49"/>
      <c r="F3" s="49"/>
      <c r="G3" s="8"/>
      <c r="H3" s="8"/>
      <c r="I3" s="13"/>
      <c r="J3" s="9"/>
      <c r="K3" s="9"/>
    </row>
    <row r="4" spans="1:11" ht="51" customHeight="1" x14ac:dyDescent="0.2">
      <c r="B4" s="49"/>
      <c r="C4" s="49"/>
      <c r="D4" s="49"/>
      <c r="E4" s="49"/>
      <c r="F4" s="49"/>
      <c r="G4" s="8"/>
      <c r="H4" s="8"/>
      <c r="I4" s="61"/>
      <c r="J4" s="61"/>
      <c r="K4" s="61"/>
    </row>
    <row r="5" spans="1:11" ht="30" hidden="1" customHeight="1" x14ac:dyDescent="0.25">
      <c r="B5" s="49"/>
      <c r="C5" s="49"/>
      <c r="D5" s="49"/>
      <c r="E5" s="49"/>
      <c r="F5" s="49"/>
      <c r="G5" s="8"/>
      <c r="H5" s="8"/>
      <c r="I5" s="13"/>
      <c r="K5" s="9"/>
    </row>
    <row r="6" spans="1:11" ht="15" hidden="1" customHeight="1" x14ac:dyDescent="0.25">
      <c r="B6" s="49"/>
      <c r="C6" s="49"/>
      <c r="D6" s="49"/>
      <c r="E6" s="49"/>
      <c r="F6" s="49"/>
      <c r="G6" s="8"/>
      <c r="H6" s="8"/>
      <c r="I6" s="13"/>
    </row>
    <row r="7" spans="1:11" ht="65.25" customHeight="1" x14ac:dyDescent="0.2">
      <c r="B7" s="48" t="s">
        <v>2</v>
      </c>
      <c r="C7" s="48"/>
      <c r="D7" s="48"/>
      <c r="E7" s="48"/>
      <c r="F7" s="48"/>
      <c r="G7" s="48"/>
      <c r="H7" s="48"/>
      <c r="I7" s="48"/>
      <c r="J7" s="48"/>
      <c r="K7" s="48"/>
    </row>
    <row r="8" spans="1:11" ht="10.5" customHeight="1" x14ac:dyDescent="0.2">
      <c r="B8" s="17"/>
      <c r="C8" s="10"/>
      <c r="D8" s="10"/>
      <c r="E8" s="10"/>
      <c r="F8" s="11"/>
      <c r="G8" s="11"/>
      <c r="H8" s="11"/>
    </row>
    <row r="9" spans="1:11" ht="19.5" customHeight="1" x14ac:dyDescent="0.2">
      <c r="B9" s="7" t="s">
        <v>4</v>
      </c>
      <c r="C9" s="8"/>
      <c r="D9" s="10"/>
      <c r="E9" s="10"/>
      <c r="F9" s="11"/>
      <c r="G9" s="11"/>
      <c r="H9" s="11"/>
    </row>
    <row r="10" spans="1:11" ht="15.75" x14ac:dyDescent="0.25">
      <c r="B10" s="4" t="s">
        <v>5</v>
      </c>
      <c r="C10" s="12"/>
      <c r="D10" s="11"/>
      <c r="E10" s="11"/>
      <c r="F10" s="11"/>
      <c r="G10" s="11"/>
      <c r="H10" s="11"/>
    </row>
    <row r="11" spans="1:11" ht="15.75" x14ac:dyDescent="0.25">
      <c r="A11" s="24"/>
      <c r="B11" s="1"/>
      <c r="C11" s="11"/>
      <c r="D11" s="11"/>
      <c r="E11" s="11"/>
      <c r="F11" s="11"/>
      <c r="G11" s="11"/>
      <c r="H11" s="11"/>
    </row>
    <row r="12" spans="1:11" ht="15.75" x14ac:dyDescent="0.2">
      <c r="A12" s="54" t="s">
        <v>6</v>
      </c>
      <c r="B12" s="60" t="s">
        <v>3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2.75" customHeight="1" x14ac:dyDescent="0.2">
      <c r="A13" s="55"/>
      <c r="B13" s="50" t="s">
        <v>18</v>
      </c>
      <c r="C13" s="56" t="s">
        <v>0</v>
      </c>
      <c r="D13" s="58" t="s">
        <v>1</v>
      </c>
      <c r="E13" s="56" t="s">
        <v>15</v>
      </c>
      <c r="F13" s="56"/>
      <c r="G13" s="56"/>
      <c r="H13" s="50" t="s">
        <v>12</v>
      </c>
      <c r="I13" s="50"/>
      <c r="J13" s="50"/>
      <c r="K13" s="50"/>
    </row>
    <row r="14" spans="1:11" ht="21" customHeight="1" x14ac:dyDescent="0.2">
      <c r="A14" s="55"/>
      <c r="B14" s="50"/>
      <c r="C14" s="56"/>
      <c r="D14" s="58"/>
      <c r="E14" s="56"/>
      <c r="F14" s="56"/>
      <c r="G14" s="56"/>
      <c r="H14" s="50"/>
      <c r="I14" s="50"/>
      <c r="J14" s="50"/>
      <c r="K14" s="50"/>
    </row>
    <row r="15" spans="1:11" ht="78" customHeight="1" x14ac:dyDescent="0.2">
      <c r="A15" s="55"/>
      <c r="B15" s="51"/>
      <c r="C15" s="57"/>
      <c r="D15" s="59"/>
      <c r="E15" s="5" t="s">
        <v>27</v>
      </c>
      <c r="F15" s="5" t="s">
        <v>28</v>
      </c>
      <c r="G15" s="5" t="s">
        <v>29</v>
      </c>
      <c r="H15" s="5" t="s">
        <v>19</v>
      </c>
      <c r="I15" s="14" t="s">
        <v>10</v>
      </c>
      <c r="J15" s="15" t="s">
        <v>11</v>
      </c>
      <c r="K15" s="15" t="s">
        <v>16</v>
      </c>
    </row>
    <row r="16" spans="1:11" ht="99.75" customHeight="1" x14ac:dyDescent="0.2">
      <c r="A16" s="25">
        <v>1</v>
      </c>
      <c r="B16" s="43" t="s">
        <v>25</v>
      </c>
      <c r="C16" s="40" t="s">
        <v>21</v>
      </c>
      <c r="D16" s="41">
        <v>1</v>
      </c>
      <c r="E16" s="42">
        <v>166000</v>
      </c>
      <c r="F16" s="42">
        <v>155000</v>
      </c>
      <c r="G16" s="42">
        <v>180000</v>
      </c>
      <c r="H16" s="33">
        <f>(E16+F16+G16)/3</f>
        <v>167000</v>
      </c>
      <c r="I16" s="28">
        <f>STDEV(E16:G16)/AVERAGE(E16:G16)*100</f>
        <v>7.5029725066716582</v>
      </c>
      <c r="J16" s="29" t="str">
        <f t="shared" ref="J16:J17" si="0">IF(I16&lt;=33,$A$2,$B$2)</f>
        <v>однородная</v>
      </c>
      <c r="K16" s="27">
        <v>167000</v>
      </c>
    </row>
    <row r="17" spans="1:11" ht="80.25" customHeight="1" x14ac:dyDescent="0.2">
      <c r="A17" s="25">
        <v>2</v>
      </c>
      <c r="B17" s="44" t="s">
        <v>26</v>
      </c>
      <c r="C17" s="26" t="s">
        <v>21</v>
      </c>
      <c r="D17" s="18">
        <v>1</v>
      </c>
      <c r="E17" s="42">
        <v>166000</v>
      </c>
      <c r="F17" s="42">
        <v>155000</v>
      </c>
      <c r="G17" s="42">
        <v>180000</v>
      </c>
      <c r="H17" s="33">
        <f>(E17+F17+G17)/3</f>
        <v>167000</v>
      </c>
      <c r="I17" s="28">
        <f>STDEV(E17:G17)/AVERAGE(E17:G17)*100</f>
        <v>7.5029725066716582</v>
      </c>
      <c r="J17" s="29" t="str">
        <f t="shared" si="0"/>
        <v>однородная</v>
      </c>
      <c r="K17" s="27">
        <v>167000</v>
      </c>
    </row>
    <row r="18" spans="1:11" ht="15.75" x14ac:dyDescent="0.25">
      <c r="A18" s="25"/>
      <c r="B18" s="39" t="s">
        <v>7</v>
      </c>
      <c r="C18" s="34"/>
      <c r="D18" s="35"/>
      <c r="E18" s="36"/>
      <c r="F18" s="36"/>
      <c r="G18" s="36"/>
      <c r="H18" s="36"/>
      <c r="I18" s="37"/>
      <c r="J18" s="38"/>
      <c r="K18" s="29">
        <f>SUM(K16:K17)</f>
        <v>334000</v>
      </c>
    </row>
    <row r="19" spans="1:11" ht="15.75" x14ac:dyDescent="0.2">
      <c r="A19" s="16"/>
      <c r="B19" s="6" t="s">
        <v>17</v>
      </c>
      <c r="C19" s="2"/>
      <c r="D19" s="3"/>
      <c r="E19" s="3"/>
      <c r="F19" s="3"/>
      <c r="G19" s="3"/>
      <c r="H19" s="3"/>
    </row>
    <row r="20" spans="1:11" ht="15.75" x14ac:dyDescent="0.2">
      <c r="A20" s="16"/>
      <c r="B20" s="6" t="s">
        <v>13</v>
      </c>
      <c r="C20" s="2"/>
      <c r="D20" s="3"/>
      <c r="E20" s="3"/>
      <c r="F20" s="3"/>
      <c r="G20" s="3"/>
      <c r="H20" s="3"/>
    </row>
    <row r="21" spans="1:11" ht="15.75" x14ac:dyDescent="0.2">
      <c r="A21" s="16"/>
      <c r="B21" s="6" t="s">
        <v>14</v>
      </c>
      <c r="C21" s="2"/>
      <c r="D21" s="3"/>
      <c r="E21" s="3"/>
      <c r="F21" s="3"/>
      <c r="G21" s="3"/>
      <c r="H21" s="3"/>
    </row>
    <row r="22" spans="1:11" ht="15.75" x14ac:dyDescent="0.2">
      <c r="A22" s="16"/>
      <c r="B22" s="6"/>
      <c r="C22" s="2"/>
      <c r="D22" s="3"/>
      <c r="E22" s="3"/>
      <c r="F22" s="3"/>
      <c r="G22" s="3"/>
      <c r="H22" s="3"/>
    </row>
    <row r="23" spans="1:11" ht="15.75" x14ac:dyDescent="0.25">
      <c r="A23" s="24"/>
      <c r="B23" s="46" t="s">
        <v>30</v>
      </c>
      <c r="C23" s="47"/>
      <c r="D23" s="47"/>
      <c r="E23" s="47"/>
      <c r="F23" s="47"/>
      <c r="G23" s="47"/>
      <c r="H23" s="47"/>
      <c r="I23" s="47"/>
      <c r="J23" s="47"/>
      <c r="K23" s="47"/>
    </row>
    <row r="24" spans="1:11" ht="15.75" x14ac:dyDescent="0.25">
      <c r="A24" s="24"/>
      <c r="B24" s="24"/>
      <c r="C24" s="16"/>
      <c r="D24" s="31"/>
      <c r="E24" s="31"/>
      <c r="F24" s="31"/>
      <c r="G24" s="31"/>
      <c r="H24" s="31"/>
      <c r="I24" s="30"/>
      <c r="J24" s="9"/>
      <c r="K24" s="9"/>
    </row>
    <row r="25" spans="1:11" ht="15.75" x14ac:dyDescent="0.25">
      <c r="A25" s="1"/>
      <c r="B25" s="1" t="s">
        <v>23</v>
      </c>
      <c r="C25" s="9"/>
      <c r="D25" s="9"/>
      <c r="E25" s="9"/>
      <c r="F25" s="9"/>
      <c r="G25" s="9"/>
      <c r="H25" s="9"/>
      <c r="I25" s="30"/>
      <c r="J25" s="9"/>
      <c r="K25" s="9"/>
    </row>
    <row r="26" spans="1:11" ht="16.5" customHeight="1" x14ac:dyDescent="0.25">
      <c r="A26" s="1"/>
      <c r="B26" s="1" t="s">
        <v>24</v>
      </c>
      <c r="C26" s="9"/>
      <c r="D26" s="9"/>
      <c r="E26" s="9"/>
      <c r="F26" s="9"/>
      <c r="G26" s="9"/>
      <c r="H26" s="9"/>
      <c r="I26" s="30"/>
      <c r="J26" s="9"/>
      <c r="K26" s="9"/>
    </row>
    <row r="27" spans="1:11" ht="15.75" x14ac:dyDescent="0.25">
      <c r="B27" s="45"/>
      <c r="C27" s="45"/>
      <c r="D27" s="32"/>
    </row>
    <row r="28" spans="1:11" ht="15.75" x14ac:dyDescent="0.25">
      <c r="B28" s="1"/>
    </row>
  </sheetData>
  <mergeCells count="13">
    <mergeCell ref="A1:K1"/>
    <mergeCell ref="A12:A15"/>
    <mergeCell ref="C13:C15"/>
    <mergeCell ref="D13:D15"/>
    <mergeCell ref="E13:G14"/>
    <mergeCell ref="B12:K12"/>
    <mergeCell ref="H13:K14"/>
    <mergeCell ref="I4:K4"/>
    <mergeCell ref="B27:C27"/>
    <mergeCell ref="B23:K23"/>
    <mergeCell ref="B7:K7"/>
    <mergeCell ref="B3:F6"/>
    <mergeCell ref="B13:B15"/>
  </mergeCells>
  <phoneticPr fontId="0" type="noConversion"/>
  <conditionalFormatting sqref="I16:I17">
    <cfRule type="cellIs" dxfId="1" priority="9" operator="greaterThan">
      <formula>33</formula>
    </cfRule>
  </conditionalFormatting>
  <conditionalFormatting sqref="J16:J17">
    <cfRule type="containsText" dxfId="0" priority="3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2025-07-11T12:01:30Z</cp:lastPrinted>
  <dcterms:created xsi:type="dcterms:W3CDTF">2013-01-11T07:45:47Z</dcterms:created>
  <dcterms:modified xsi:type="dcterms:W3CDTF">2026-06-18T09:31:25Z</dcterms:modified>
</cp:coreProperties>
</file>