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КАЦ\"/>
    </mc:Choice>
  </mc:AlternateContent>
  <bookViews>
    <workbookView xWindow="0" yWindow="0" windowWidth="25470" windowHeight="9090"/>
  </bookViews>
  <sheets>
    <sheet name="Лист1" sheetId="1" r:id="rId1"/>
  </sheets>
  <definedNames>
    <definedName name="_ftn1" localSheetId="0">Лист1!#REF!</definedName>
    <definedName name="_ftn10" localSheetId="0">Лист1!#REF!</definedName>
    <definedName name="_ftn11" localSheetId="0">Лист1!#REF!</definedName>
    <definedName name="_ftn2" localSheetId="0">Лист1!#REF!</definedName>
    <definedName name="_ftn3" localSheetId="0">Лист1!#REF!</definedName>
    <definedName name="_ftn4" localSheetId="0">Лист1!#REF!</definedName>
    <definedName name="_ftn5" localSheetId="0">Лист1!#REF!</definedName>
    <definedName name="_ftn6" localSheetId="0">Лист1!#REF!</definedName>
    <definedName name="_ftn7" localSheetId="0">Лист1!#REF!</definedName>
    <definedName name="_ftn8" localSheetId="0">Лист1!#REF!</definedName>
    <definedName name="_ftn9" localSheetId="0">Лист1!#REF!</definedName>
    <definedName name="_ftnref1" localSheetId="0">Лист1!#REF!</definedName>
    <definedName name="_ftnref10" localSheetId="0">Лист1!#REF!</definedName>
    <definedName name="_ftnref11" localSheetId="0">Лист1!#REF!</definedName>
    <definedName name="_ftnref2" localSheetId="0">Лист1!#REF!</definedName>
    <definedName name="_ftnref3" localSheetId="0">Лист1!#REF!</definedName>
    <definedName name="_ftnref4" localSheetId="0">Лист1!#REF!</definedName>
    <definedName name="_ftnref5" localSheetId="0">Лист1!#REF!</definedName>
    <definedName name="_ftnref6" localSheetId="0">Лист1!#REF!</definedName>
    <definedName name="_ftnref7" localSheetId="0">Лист1!#REF!</definedName>
    <definedName name="_ftnref8" localSheetId="0">Лист1!#REF!</definedName>
    <definedName name="_ftnref9" localSheetId="0">Лист1!#REF!</definedName>
  </definedNames>
  <calcPr calcId="162913"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1" i="1" l="1"/>
  <c r="J21" i="1"/>
  <c r="K20" i="1"/>
  <c r="J20" i="1"/>
  <c r="M19" i="1"/>
  <c r="M22" i="1" s="1"/>
  <c r="K19" i="1"/>
  <c r="J19" i="1"/>
  <c r="K18" i="1"/>
  <c r="J18" i="1"/>
  <c r="K17" i="1"/>
  <c r="J17" i="1"/>
  <c r="K16" i="1"/>
  <c r="J16" i="1"/>
  <c r="K15" i="1"/>
  <c r="J15" i="1"/>
  <c r="K14" i="1"/>
  <c r="J14" i="1"/>
</calcChain>
</file>

<file path=xl/sharedStrings.xml><?xml version="1.0" encoding="utf-8"?>
<sst xmlns="http://schemas.openxmlformats.org/spreadsheetml/2006/main" count="66" uniqueCount="45">
  <si>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</si>
  <si>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Наименование товара, работы, услуги согласно описанию объекта закупки</t>
  </si>
  <si>
    <t>Единица измерений</t>
  </si>
  <si>
    <t>Расчет НМЦК(ЦК)</t>
  </si>
  <si>
    <t>Итого цена единицы товара (работы, услуги) в том числе с учетом ЛБО (руб.)[4]</t>
  </si>
  <si>
    <t>Коэфф. вариации (v)</t>
  </si>
  <si>
    <t>Цена за ед.(руб.)</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</si>
  <si>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</si>
  <si>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t>№ п/п</t>
  </si>
  <si>
    <t>Ср. рыночная цена за единицу (руб.)</t>
  </si>
  <si>
    <t>Кол-во</t>
  </si>
  <si>
    <t>Типовая принадлежность</t>
  </si>
  <si>
    <t>Итоговое значение НМЦК (ЦК) (руб.)</t>
  </si>
  <si>
    <t>Цена за единицу с учетом нормативных затрат</t>
  </si>
  <si>
    <t>Ценовые значения анализа рынка</t>
  </si>
  <si>
    <t>Всего НМЦК (ЦК)/цена единицы товара (работы, услуги) с учетом ЛБО (руб.)</t>
  </si>
  <si>
    <t>*</t>
  </si>
  <si>
    <t>Обоснование начальной (максимальной) цены контракта, цены контракта, заключаемого с единственным поставщиком (подрядчиком, исполнителем) (НМЦК(ЦК))</t>
  </si>
  <si>
    <t>Дата подготовки обоснования НМЦК(ЦК)</t>
  </si>
  <si>
    <t>Предмет контракта</t>
  </si>
  <si>
    <t>Используемый метод отпределения НМЦК(ЦК)</t>
  </si>
  <si>
    <t>Метод сопоставимых рыночных цен (анализ рынка).</t>
  </si>
  <si>
    <t>Реквизиты запросов ценовой информации (в т.ч. в ЕИС)</t>
  </si>
  <si>
    <t xml:space="preserve">шт </t>
  </si>
  <si>
    <t>шт</t>
  </si>
  <si>
    <t xml:space="preserve">Наименование товара, работы, услуги по КТРУ </t>
  </si>
  <si>
    <t>Итого стоимость услуг, работ</t>
  </si>
  <si>
    <t>Цена государственного контракта включает в себя все налоги, сборы, пошлины и другие обязательные платежи, которые Исполнитель должен оплачивать в соответствии с условиями гоударственного контракта, или на иных основаниях, в том числе транспортные расходы.</t>
  </si>
  <si>
    <t>UAZ PATRIOT 2007 г.в. XTT31630070010664</t>
  </si>
  <si>
    <t>Комплект прокладки ГБЦ</t>
  </si>
  <si>
    <t>Колпачки маслосьемные (комплект)</t>
  </si>
  <si>
    <t>Герметик проклвдка силиконовая 70 мл от 50 до 300с</t>
  </si>
  <si>
    <t>ГБЦ снятие и установка</t>
  </si>
  <si>
    <t>Шлифовка плоскости ГБЦ</t>
  </si>
  <si>
    <t>Мойка деталей</t>
  </si>
  <si>
    <t>Цена контракта определена и обоснована с применением метода сопоставимых рыночных цен в соответствии с ч. 1 п.1 ст. 22 Закона № 44-ФЗ. 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г.N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t>
  </si>
  <si>
    <t>КП № 1 вх.№ 5797 от 22.07.2026</t>
  </si>
  <si>
    <t>КП № 2 вх. № 5798 от 22.07.2026</t>
  </si>
  <si>
    <t>КП № 3 вх. № 5802 от 22.07.2026</t>
  </si>
  <si>
    <t>КТРУ отсутствует</t>
  </si>
  <si>
    <t>усл.ед.</t>
  </si>
  <si>
    <t>Разборка/cборка ГБЦ</t>
  </si>
  <si>
    <t>Опресcовка ГБЦ</t>
  </si>
  <si>
    <t>Оказание услуг по ремонту автомобиля для обеспечения нужд отдела № 2  Межрегионального филиала ФКУ «ЦОКР» в г. Казани (г. Йошкар-Ола).</t>
  </si>
  <si>
    <t>Реквизиты запросов ценовой информации (в т.ч. в ЕИС): Запрос направлен в 5 организаций: исх. от 08.07.2026 № 59-25-23/3677, в ЕИС от 08.07.2026 № 0811400000126000589, Ответ получен от 3 (трех) организаций, на основании данной информации произведен расчет НМЦК (ЦК): КП № 1 – вх.№ 5797 от 22.07.2026, КП № 2 - вх. № 5798 от 22.07.2026, КП № 3 - вх. № 5802 от 22.07.2026.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</si>
</sst>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3" x14ac:knownFonts="1">
    <font>
      <sz val="11"/>
      <color theme="1"/>
      <name val="Calibri"/>
      <family val="2"/>
      <charset val="204"/>
      <scheme val="minor"/>
    </font>
    <font>
      <sz val="12"/>
      <color theme="1"/>
      <name val="Times New Roman"/>
      <family val="1"/>
      <charset val="204"/>
    </font>
    <font>
      <sz val="11"/>
      <color theme="1"/>
      <name val="Calibri"/>
      <family val="2"/>
      <charset val="204"/>
      <scheme val="minor"/>
    </font>
    <font>
      <sz val="10"/>
      <color indexed="8"/>
      <name val="Times New Roman"/>
      <family val="1"/>
      <charset val="204"/>
    </font>
    <font>
      <sz val="10"/>
      <color theme="1"/>
      <name val="Times New Roman"/>
      <family val="1"/>
      <charset val="204"/>
    </font>
    <font>
      <sz val="12"/>
      <name val="Times New Roman"/>
      <family val="1"/>
      <charset val="204"/>
    </font>
    <font>
      <sz val="12"/>
      <color indexed="8"/>
      <name val="Times New Roman"/>
      <family val="1"/>
      <charset val="204"/>
    </font>
    <font>
      <b/>
      <sz val="10"/>
      <color theme="1"/>
      <name val="Times New Roman"/>
      <family val="1"/>
      <charset val="204"/>
    </font>
    <font>
      <sz val="10"/>
      <color rgb="FF000000"/>
      <name val="Times New Roman"/>
      <family val="1"/>
      <charset val="204"/>
    </font>
    <font>
      <sz val="10"/>
      <name val="Times New Roman"/>
      <family val="1"/>
      <charset val="204"/>
    </font>
    <font>
      <b/>
      <sz val="14"/>
      <color theme="1"/>
      <name val="Times New Roman"/>
      <family val="1"/>
      <charset val="204"/>
    </font>
    <font>
      <b/>
      <sz val="10"/>
      <name val="Times New Roman"/>
      <family val="1"/>
      <charset val="204"/>
    </font>
    <font>
      <sz val="11"/>
      <color theme="1"/>
      <name val="Times New Roman"/>
      <family val="1"/>
      <charset val="204"/>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3" fontId="2" fillId="0" borderId="0" applyFont="0" applyFill="0" applyBorder="0" applyAlignment="0" applyProtection="0"/>
  </cellStyleXfs>
  <cellXfs count="42">
    <xf numFmtId="0" fontId="0" fillId="0" borderId="0" xfId="0"/>
    <xf numFmtId="0" fontId="3" fillId="0" borderId="0" xfId="0" applyFont="1" applyFill="1"/>
    <xf numFmtId="4" fontId="3" fillId="3" borderId="1" xfId="0" applyNumberFormat="1" applyFont="1" applyFill="1" applyBorder="1" applyAlignment="1">
      <alignment horizontal="center" vertical="center"/>
    </xf>
    <xf numFmtId="0" fontId="4" fillId="3" borderId="1" xfId="0" applyFont="1" applyFill="1" applyBorder="1" applyAlignment="1">
      <alignment horizontal="left" vertical="center" wrapText="1"/>
    </xf>
    <xf numFmtId="0" fontId="6" fillId="0" borderId="0" xfId="0" applyFont="1" applyFill="1" applyAlignment="1">
      <alignment vertical="top"/>
    </xf>
    <xf numFmtId="0" fontId="1" fillId="0" borderId="0" xfId="0" applyFont="1" applyAlignment="1">
      <alignment vertical="top" wrapText="1"/>
    </xf>
    <xf numFmtId="0" fontId="1" fillId="0" borderId="0" xfId="0" applyFont="1" applyBorder="1" applyAlignment="1">
      <alignment vertical="top" wrapText="1"/>
    </xf>
    <xf numFmtId="0" fontId="3" fillId="3" borderId="1" xfId="0" applyFont="1" applyFill="1" applyBorder="1" applyAlignment="1">
      <alignment horizontal="center" vertical="top"/>
    </xf>
    <xf numFmtId="0" fontId="8" fillId="3" borderId="1" xfId="0" applyFont="1" applyFill="1" applyBorder="1" applyAlignment="1">
      <alignment horizontal="left" vertical="top" wrapText="1"/>
    </xf>
    <xf numFmtId="0" fontId="8" fillId="3" borderId="1" xfId="0" applyFont="1" applyFill="1" applyBorder="1" applyAlignment="1">
      <alignment horizontal="center" vertical="top"/>
    </xf>
    <xf numFmtId="0" fontId="4" fillId="3" borderId="1" xfId="0" applyFont="1" applyFill="1" applyBorder="1" applyAlignment="1">
      <alignment horizontal="center" vertical="top" wrapText="1"/>
    </xf>
    <xf numFmtId="4" fontId="9" fillId="3" borderId="1" xfId="0" applyNumberFormat="1" applyFont="1" applyFill="1" applyBorder="1" applyAlignment="1">
      <alignment horizontal="center" vertical="top"/>
    </xf>
    <xf numFmtId="4" fontId="3" fillId="3" borderId="4" xfId="0" applyNumberFormat="1" applyFont="1" applyFill="1" applyBorder="1" applyAlignment="1">
      <alignment horizontal="center" vertical="top" wrapText="1"/>
    </xf>
    <xf numFmtId="4" fontId="3" fillId="3" borderId="1" xfId="0" applyNumberFormat="1" applyFont="1" applyFill="1" applyBorder="1" applyAlignment="1">
      <alignment horizontal="center" vertical="top"/>
    </xf>
    <xf numFmtId="43" fontId="4" fillId="2" borderId="1" xfId="1" applyFont="1" applyFill="1" applyBorder="1" applyAlignment="1">
      <alignment horizontal="center" vertical="top" wrapText="1"/>
    </xf>
    <xf numFmtId="0" fontId="1" fillId="0" borderId="1" xfId="0" applyFont="1" applyBorder="1" applyAlignment="1">
      <alignment vertical="top" wrapText="1"/>
    </xf>
    <xf numFmtId="4"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2" fontId="9" fillId="3" borderId="1" xfId="0" applyNumberFormat="1" applyFont="1" applyFill="1" applyBorder="1" applyAlignment="1">
      <alignment horizontal="center" vertical="center" wrapText="1"/>
    </xf>
    <xf numFmtId="2" fontId="8" fillId="3" borderId="1" xfId="0" applyNumberFormat="1" applyFont="1" applyFill="1" applyBorder="1" applyAlignment="1">
      <alignment horizontal="center" vertical="center" wrapText="1"/>
    </xf>
    <xf numFmtId="4" fontId="10" fillId="3" borderId="1" xfId="0" applyNumberFormat="1" applyFont="1" applyFill="1" applyBorder="1" applyAlignment="1">
      <alignment vertical="center" wrapText="1"/>
    </xf>
    <xf numFmtId="0" fontId="11" fillId="3" borderId="4" xfId="0" applyFont="1" applyFill="1" applyBorder="1" applyAlignment="1">
      <alignment horizontal="center" vertical="top" textRotation="90" wrapText="1"/>
    </xf>
    <xf numFmtId="0" fontId="4" fillId="0" borderId="1" xfId="0" applyFont="1" applyBorder="1" applyAlignment="1">
      <alignment horizontal="center" vertical="top" wrapText="1"/>
    </xf>
    <xf numFmtId="0" fontId="6" fillId="0" borderId="0" xfId="0" applyFont="1" applyFill="1" applyAlignment="1">
      <alignment horizontal="left" vertical="top"/>
    </xf>
    <xf numFmtId="0" fontId="4"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4" fillId="0" borderId="1" xfId="0" applyFont="1" applyBorder="1" applyAlignment="1">
      <alignment horizontal="center" vertical="top" wrapText="1"/>
    </xf>
    <xf numFmtId="0" fontId="7" fillId="3" borderId="3"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10" fillId="3" borderId="1" xfId="0" applyFont="1" applyFill="1" applyBorder="1" applyAlignment="1">
      <alignment horizontal="right" vertical="center" wrapText="1"/>
    </xf>
    <xf numFmtId="0" fontId="6" fillId="3" borderId="0" xfId="0" applyFont="1" applyFill="1" applyAlignment="1">
      <alignment horizontal="left" vertical="center" wrapText="1"/>
    </xf>
    <xf numFmtId="0" fontId="6" fillId="3" borderId="0" xfId="0" applyFont="1" applyFill="1" applyAlignment="1">
      <alignment horizontal="left" wrapText="1"/>
    </xf>
    <xf numFmtId="0" fontId="12" fillId="0" borderId="0" xfId="0" applyFont="1" applyAlignment="1">
      <alignment vertical="top" wrapText="1"/>
    </xf>
    <xf numFmtId="0" fontId="0" fillId="0" borderId="0" xfId="0" applyFont="1" applyAlignment="1">
      <alignment vertical="top" wrapText="1"/>
    </xf>
    <xf numFmtId="0" fontId="1" fillId="0" borderId="0" xfId="0" applyFont="1" applyBorder="1" applyAlignment="1">
      <alignment horizontal="left" vertical="top" wrapText="1"/>
    </xf>
    <xf numFmtId="0" fontId="6" fillId="0" borderId="0" xfId="0" applyFont="1" applyFill="1" applyAlignment="1">
      <alignment horizontal="center" vertical="top"/>
    </xf>
    <xf numFmtId="0" fontId="6" fillId="0" borderId="0" xfId="0" applyFont="1" applyFill="1" applyAlignment="1">
      <alignment horizontal="left" vertical="top"/>
    </xf>
    <xf numFmtId="14" fontId="6" fillId="3" borderId="0" xfId="0" applyNumberFormat="1" applyFont="1" applyFill="1" applyAlignment="1">
      <alignment horizontal="left" vertical="top" wrapText="1"/>
    </xf>
    <xf numFmtId="0" fontId="6" fillId="3" borderId="0" xfId="0" applyFont="1" applyFill="1" applyAlignment="1">
      <alignment horizontal="left" vertical="top" wrapText="1"/>
    </xf>
    <xf numFmtId="0" fontId="6" fillId="3" borderId="0" xfId="0" applyFont="1" applyFill="1" applyAlignment="1">
      <alignment vertical="top" wrapText="1"/>
    </xf>
    <xf numFmtId="0" fontId="5" fillId="3" borderId="0" xfId="0" applyFont="1" applyFill="1" applyAlignment="1">
      <alignment horizontal="left" vertical="top"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0"/>
  <sheetViews>
    <sheetView tabSelected="1" zoomScale="106" zoomScaleNormal="106" workbookViewId="0">
      <selection activeCell="E5" sqref="E5:O5"/>
    </sheetView>
  </sheetViews>
  <sheetFormatPr defaultRowHeight="15.75" x14ac:dyDescent="0.25"/>
  <cols>
    <col min="1" max="1" width="3.7109375" style="5" customWidth="1"/>
    <col min="2" max="2" width="16.28515625" style="5" customWidth="1"/>
    <col min="3" max="3" width="34.7109375" style="5" customWidth="1"/>
    <col min="4" max="5" width="25.7109375" style="5" customWidth="1"/>
    <col min="6" max="6" width="15" style="5" customWidth="1"/>
    <col min="7" max="7" width="14.5703125" style="5" customWidth="1"/>
    <col min="8" max="13" width="12.85546875" style="5" customWidth="1"/>
    <col min="14" max="14" width="11.85546875" style="5" customWidth="1"/>
    <col min="15" max="15" width="7.7109375" style="5" customWidth="1"/>
    <col min="16" max="17" width="12.85546875" style="5" customWidth="1"/>
    <col min="18" max="18" width="9.140625" style="5"/>
    <col min="19" max="19" width="12.42578125" style="5" bestFit="1" customWidth="1"/>
    <col min="20" max="16384" width="9.140625" style="5"/>
  </cols>
  <sheetData>
    <row r="1" spans="1:18" s="4" customFormat="1" ht="36" customHeight="1" x14ac:dyDescent="0.25">
      <c r="A1" s="36" t="s">
        <v>17</v>
      </c>
      <c r="B1" s="36"/>
      <c r="C1" s="36"/>
      <c r="D1" s="36"/>
      <c r="E1" s="36"/>
      <c r="F1" s="36"/>
      <c r="G1" s="36"/>
      <c r="H1" s="36"/>
      <c r="I1" s="36"/>
      <c r="J1" s="36"/>
      <c r="K1" s="36"/>
      <c r="L1" s="36"/>
      <c r="M1" s="36"/>
      <c r="N1" s="36"/>
      <c r="R1" s="5"/>
    </row>
    <row r="2" spans="1:18" s="4" customFormat="1" ht="28.5" customHeight="1" x14ac:dyDescent="0.25">
      <c r="A2" s="37" t="s">
        <v>18</v>
      </c>
      <c r="B2" s="37"/>
      <c r="C2" s="37"/>
      <c r="D2" s="23"/>
      <c r="E2" s="38">
        <v>46226</v>
      </c>
      <c r="F2" s="39"/>
      <c r="G2" s="39"/>
      <c r="H2" s="39"/>
      <c r="I2" s="39"/>
      <c r="J2" s="39"/>
      <c r="K2" s="39"/>
      <c r="L2" s="39"/>
      <c r="M2" s="39"/>
      <c r="N2" s="39"/>
      <c r="R2" s="5"/>
    </row>
    <row r="3" spans="1:18" s="4" customFormat="1" ht="36" customHeight="1" x14ac:dyDescent="0.25">
      <c r="A3" s="37" t="s">
        <v>19</v>
      </c>
      <c r="B3" s="37"/>
      <c r="C3" s="37"/>
      <c r="D3" s="23"/>
      <c r="E3" s="40" t="s">
        <v>43</v>
      </c>
      <c r="F3" s="40"/>
      <c r="G3" s="40"/>
      <c r="H3" s="40"/>
      <c r="I3" s="40"/>
      <c r="J3" s="40"/>
      <c r="K3" s="40"/>
      <c r="L3" s="40"/>
      <c r="M3" s="40"/>
      <c r="N3" s="40"/>
      <c r="R3" s="5"/>
    </row>
    <row r="4" spans="1:18" s="4" customFormat="1" ht="25.5" customHeight="1" x14ac:dyDescent="0.25">
      <c r="A4" s="37" t="s">
        <v>20</v>
      </c>
      <c r="B4" s="37"/>
      <c r="C4" s="37"/>
      <c r="D4" s="23"/>
      <c r="E4" s="40" t="s">
        <v>21</v>
      </c>
      <c r="F4" s="40"/>
      <c r="G4" s="40"/>
      <c r="H4" s="40"/>
      <c r="I4" s="40"/>
      <c r="J4" s="40"/>
      <c r="K4" s="40"/>
      <c r="L4" s="40"/>
      <c r="M4" s="40"/>
      <c r="N4" s="40"/>
      <c r="R4" s="5"/>
    </row>
    <row r="5" spans="1:18" s="4" customFormat="1" ht="58.5" customHeight="1" x14ac:dyDescent="0.25">
      <c r="A5" s="37" t="s">
        <v>22</v>
      </c>
      <c r="B5" s="37"/>
      <c r="C5" s="37"/>
      <c r="D5" s="23"/>
      <c r="E5" s="41" t="s">
        <v>44</v>
      </c>
      <c r="F5" s="41"/>
      <c r="G5" s="41"/>
      <c r="H5" s="41"/>
      <c r="I5" s="41"/>
      <c r="J5" s="41"/>
      <c r="K5" s="41"/>
      <c r="L5" s="41"/>
      <c r="M5" s="41"/>
      <c r="N5" s="41"/>
      <c r="O5" s="41"/>
      <c r="R5" s="5"/>
    </row>
    <row r="6" spans="1:18" s="4" customFormat="1" ht="23.25" customHeight="1" x14ac:dyDescent="0.25">
      <c r="A6" s="35" t="s">
        <v>0</v>
      </c>
      <c r="B6" s="35"/>
      <c r="C6" s="35"/>
      <c r="D6" s="35"/>
      <c r="E6" s="35"/>
      <c r="F6" s="35"/>
      <c r="G6" s="35"/>
      <c r="H6" s="35"/>
      <c r="I6" s="35"/>
      <c r="J6" s="35"/>
      <c r="K6" s="35"/>
      <c r="L6" s="35"/>
      <c r="M6" s="35"/>
      <c r="N6" s="35"/>
      <c r="O6" s="35"/>
      <c r="P6" s="35"/>
      <c r="Q6" s="35"/>
      <c r="R6" s="5"/>
    </row>
    <row r="7" spans="1:18" s="4" customFormat="1" ht="34.5" customHeight="1" x14ac:dyDescent="0.25">
      <c r="A7" s="35" t="s">
        <v>7</v>
      </c>
      <c r="B7" s="35"/>
      <c r="C7" s="35"/>
      <c r="D7" s="35"/>
      <c r="E7" s="35"/>
      <c r="F7" s="35"/>
      <c r="G7" s="35"/>
      <c r="H7" s="35"/>
      <c r="I7" s="35"/>
      <c r="J7" s="35"/>
      <c r="K7" s="35"/>
      <c r="L7" s="35"/>
      <c r="M7" s="35"/>
      <c r="N7" s="35"/>
      <c r="O7" s="35"/>
      <c r="P7" s="35"/>
      <c r="Q7" s="35"/>
      <c r="R7" s="5"/>
    </row>
    <row r="9" spans="1:18" s="6" customFormat="1" ht="30" customHeight="1" x14ac:dyDescent="0.25">
      <c r="A9" s="26" t="s">
        <v>8</v>
      </c>
      <c r="B9" s="26" t="s">
        <v>25</v>
      </c>
      <c r="C9" s="26" t="s">
        <v>1</v>
      </c>
      <c r="D9" s="26" t="s">
        <v>11</v>
      </c>
      <c r="E9" s="26" t="s">
        <v>2</v>
      </c>
      <c r="F9" s="26" t="s">
        <v>10</v>
      </c>
      <c r="G9" s="26" t="s">
        <v>3</v>
      </c>
      <c r="H9" s="26"/>
      <c r="I9" s="26"/>
      <c r="J9" s="26"/>
      <c r="K9" s="26"/>
      <c r="L9" s="26"/>
      <c r="M9" s="26"/>
      <c r="N9" s="26"/>
      <c r="O9" s="26" t="s">
        <v>4</v>
      </c>
      <c r="P9" s="26" t="s">
        <v>15</v>
      </c>
      <c r="Q9" s="5"/>
      <c r="R9" s="5"/>
    </row>
    <row r="10" spans="1:18" s="6" customFormat="1" ht="13.5" customHeight="1" x14ac:dyDescent="0.25">
      <c r="A10" s="26"/>
      <c r="B10" s="26"/>
      <c r="C10" s="26"/>
      <c r="D10" s="26"/>
      <c r="E10" s="26"/>
      <c r="F10" s="26"/>
      <c r="G10" s="26" t="s">
        <v>14</v>
      </c>
      <c r="H10" s="26"/>
      <c r="I10" s="26"/>
      <c r="J10" s="26" t="s">
        <v>5</v>
      </c>
      <c r="K10" s="26" t="s">
        <v>9</v>
      </c>
      <c r="L10" s="26" t="s">
        <v>13</v>
      </c>
      <c r="M10" s="26" t="s">
        <v>12</v>
      </c>
      <c r="N10" s="26"/>
      <c r="O10" s="26"/>
      <c r="P10" s="26"/>
      <c r="Q10" s="5"/>
      <c r="R10" s="5"/>
    </row>
    <row r="11" spans="1:18" ht="54.75" customHeight="1" x14ac:dyDescent="0.25">
      <c r="A11" s="26"/>
      <c r="B11" s="26"/>
      <c r="C11" s="26"/>
      <c r="D11" s="26"/>
      <c r="E11" s="26"/>
      <c r="F11" s="26"/>
      <c r="G11" s="21" t="s">
        <v>36</v>
      </c>
      <c r="H11" s="21" t="s">
        <v>37</v>
      </c>
      <c r="I11" s="21" t="s">
        <v>38</v>
      </c>
      <c r="J11" s="26"/>
      <c r="K11" s="26"/>
      <c r="L11" s="26"/>
      <c r="M11" s="26"/>
      <c r="N11" s="26"/>
      <c r="O11" s="26"/>
      <c r="P11" s="26"/>
    </row>
    <row r="12" spans="1:18" ht="15.75" customHeight="1" x14ac:dyDescent="0.25">
      <c r="A12" s="26"/>
      <c r="B12" s="26"/>
      <c r="C12" s="26"/>
      <c r="D12" s="26"/>
      <c r="E12" s="26"/>
      <c r="F12" s="26"/>
      <c r="G12" s="22" t="s">
        <v>6</v>
      </c>
      <c r="H12" s="22" t="s">
        <v>6</v>
      </c>
      <c r="I12" s="22" t="s">
        <v>6</v>
      </c>
      <c r="J12" s="26"/>
      <c r="K12" s="26"/>
      <c r="L12" s="26"/>
      <c r="M12" s="26"/>
      <c r="N12" s="26"/>
      <c r="O12" s="26"/>
      <c r="P12" s="26"/>
    </row>
    <row r="13" spans="1:18" ht="17.25" customHeight="1" x14ac:dyDescent="0.25">
      <c r="A13" s="10">
        <v>1</v>
      </c>
      <c r="B13" s="10">
        <v>2</v>
      </c>
      <c r="C13" s="10">
        <v>3</v>
      </c>
      <c r="D13" s="24">
        <v>4</v>
      </c>
      <c r="E13" s="10">
        <v>5</v>
      </c>
      <c r="F13" s="10">
        <v>6</v>
      </c>
      <c r="G13" s="10">
        <v>7</v>
      </c>
      <c r="H13" s="10">
        <v>8</v>
      </c>
      <c r="I13" s="10">
        <v>9</v>
      </c>
      <c r="J13" s="10">
        <v>10</v>
      </c>
      <c r="K13" s="10">
        <v>11</v>
      </c>
      <c r="L13" s="10">
        <v>12</v>
      </c>
      <c r="M13" s="26">
        <v>13</v>
      </c>
      <c r="N13" s="26"/>
      <c r="O13" s="22">
        <v>14</v>
      </c>
      <c r="P13" s="22">
        <v>15</v>
      </c>
    </row>
    <row r="14" spans="1:18" ht="89.25" customHeight="1" x14ac:dyDescent="0.25">
      <c r="A14" s="7">
        <v>1</v>
      </c>
      <c r="B14" s="7" t="s">
        <v>39</v>
      </c>
      <c r="C14" s="8" t="s">
        <v>29</v>
      </c>
      <c r="D14" s="27" t="s">
        <v>28</v>
      </c>
      <c r="E14" s="9" t="s">
        <v>23</v>
      </c>
      <c r="F14" s="10">
        <v>1</v>
      </c>
      <c r="G14" s="11">
        <v>3858</v>
      </c>
      <c r="H14" s="11">
        <v>3900</v>
      </c>
      <c r="I14" s="11">
        <v>4000</v>
      </c>
      <c r="J14" s="12">
        <f t="shared" ref="J14:J16" si="0">(STDEV(G14:I14)/AVERAGE(G14:I14))*100</f>
        <v>1.86</v>
      </c>
      <c r="K14" s="13">
        <f>ROUNDDOWN(AVERAGE(G14:I14),2)</f>
        <v>3919.33</v>
      </c>
      <c r="L14" s="13"/>
      <c r="M14" s="13">
        <v>3858</v>
      </c>
      <c r="N14" s="14" t="s">
        <v>16</v>
      </c>
      <c r="O14" s="22"/>
      <c r="P14" s="22"/>
    </row>
    <row r="15" spans="1:18" ht="36" customHeight="1" x14ac:dyDescent="0.25">
      <c r="A15" s="7">
        <v>2</v>
      </c>
      <c r="B15" s="7" t="s">
        <v>39</v>
      </c>
      <c r="C15" s="8" t="s">
        <v>30</v>
      </c>
      <c r="D15" s="28"/>
      <c r="E15" s="9" t="s">
        <v>24</v>
      </c>
      <c r="F15" s="10">
        <v>1</v>
      </c>
      <c r="G15" s="11">
        <v>780</v>
      </c>
      <c r="H15" s="11">
        <v>500</v>
      </c>
      <c r="I15" s="11">
        <v>600</v>
      </c>
      <c r="J15" s="12">
        <f t="shared" si="0"/>
        <v>22.64</v>
      </c>
      <c r="K15" s="13">
        <f t="shared" ref="K15:K16" si="1">ROUNDDOWN(AVERAGE(G15:I15),2)</f>
        <v>626.66</v>
      </c>
      <c r="L15" s="13"/>
      <c r="M15" s="13">
        <v>500</v>
      </c>
      <c r="N15" s="14" t="s">
        <v>16</v>
      </c>
      <c r="O15" s="22"/>
      <c r="P15" s="22"/>
    </row>
    <row r="16" spans="1:18" ht="25.5" x14ac:dyDescent="0.25">
      <c r="A16" s="7">
        <v>3</v>
      </c>
      <c r="B16" s="7" t="s">
        <v>39</v>
      </c>
      <c r="C16" s="8" t="s">
        <v>31</v>
      </c>
      <c r="D16" s="28"/>
      <c r="E16" s="9" t="s">
        <v>24</v>
      </c>
      <c r="F16" s="10">
        <v>1</v>
      </c>
      <c r="G16" s="11">
        <v>1100</v>
      </c>
      <c r="H16" s="11">
        <v>1500</v>
      </c>
      <c r="I16" s="11">
        <v>1600</v>
      </c>
      <c r="J16" s="12">
        <f t="shared" si="0"/>
        <v>18.899999999999999</v>
      </c>
      <c r="K16" s="13">
        <f t="shared" si="1"/>
        <v>1400</v>
      </c>
      <c r="L16" s="13"/>
      <c r="M16" s="13">
        <v>1100</v>
      </c>
      <c r="N16" s="14" t="s">
        <v>16</v>
      </c>
      <c r="O16" s="22"/>
      <c r="P16" s="22"/>
    </row>
    <row r="17" spans="1:18" ht="28.5" customHeight="1" x14ac:dyDescent="0.25">
      <c r="A17" s="25">
        <v>4</v>
      </c>
      <c r="B17" s="7" t="s">
        <v>39</v>
      </c>
      <c r="C17" s="3" t="s">
        <v>32</v>
      </c>
      <c r="D17" s="28"/>
      <c r="E17" s="24" t="s">
        <v>40</v>
      </c>
      <c r="F17" s="17">
        <v>1</v>
      </c>
      <c r="G17" s="18">
        <v>34800</v>
      </c>
      <c r="H17" s="19">
        <v>34500</v>
      </c>
      <c r="I17" s="19">
        <v>36000</v>
      </c>
      <c r="J17" s="16">
        <f>(STDEV(G17:I17)/AVERAGE(G17:I17))*100</f>
        <v>2.2599999999999998</v>
      </c>
      <c r="K17" s="2">
        <f>ROUNDDOWN(AVERAGE(G17:I17),2)</f>
        <v>35100</v>
      </c>
      <c r="L17" s="2"/>
      <c r="M17" s="16">
        <v>34500</v>
      </c>
      <c r="N17" s="14" t="s">
        <v>16</v>
      </c>
      <c r="O17" s="15"/>
      <c r="P17" s="15"/>
    </row>
    <row r="18" spans="1:18" x14ac:dyDescent="0.25">
      <c r="A18" s="25">
        <v>5</v>
      </c>
      <c r="B18" s="7" t="s">
        <v>39</v>
      </c>
      <c r="C18" s="3" t="s">
        <v>42</v>
      </c>
      <c r="D18" s="28"/>
      <c r="E18" s="24" t="s">
        <v>40</v>
      </c>
      <c r="F18" s="17">
        <v>1</v>
      </c>
      <c r="G18" s="18">
        <v>3500</v>
      </c>
      <c r="H18" s="19">
        <v>4500</v>
      </c>
      <c r="I18" s="19">
        <v>3500</v>
      </c>
      <c r="J18" s="16">
        <f>(STDEV(G18:I18)/AVERAGE(G18:I18))*100</f>
        <v>15.06</v>
      </c>
      <c r="K18" s="2">
        <f>ROUNDDOWN(AVERAGE(G18:I18),2)</f>
        <v>3833.33</v>
      </c>
      <c r="L18" s="2"/>
      <c r="M18" s="16">
        <v>3500</v>
      </c>
      <c r="N18" s="14" t="s">
        <v>16</v>
      </c>
      <c r="O18" s="15"/>
      <c r="P18" s="15"/>
    </row>
    <row r="19" spans="1:18" x14ac:dyDescent="0.25">
      <c r="A19" s="25">
        <v>6</v>
      </c>
      <c r="B19" s="7" t="s">
        <v>39</v>
      </c>
      <c r="C19" s="3" t="s">
        <v>33</v>
      </c>
      <c r="D19" s="28"/>
      <c r="E19" s="24" t="s">
        <v>40</v>
      </c>
      <c r="F19" s="17">
        <v>1</v>
      </c>
      <c r="G19" s="18">
        <v>2600</v>
      </c>
      <c r="H19" s="19">
        <v>2800</v>
      </c>
      <c r="I19" s="19">
        <v>2600</v>
      </c>
      <c r="J19" s="16">
        <f>(STDEV(G19:I19)/AVERAGE(G19:I19))*100</f>
        <v>4.33</v>
      </c>
      <c r="K19" s="2">
        <f>ROUNDDOWN(AVERAGE(G19:I19),2)</f>
        <v>2666.66</v>
      </c>
      <c r="L19" s="2"/>
      <c r="M19" s="16">
        <f>F19*I19</f>
        <v>2600</v>
      </c>
      <c r="N19" s="14" t="s">
        <v>16</v>
      </c>
      <c r="O19" s="15"/>
      <c r="P19" s="15"/>
    </row>
    <row r="20" spans="1:18" ht="15.75" customHeight="1" x14ac:dyDescent="0.25">
      <c r="A20" s="25">
        <v>7</v>
      </c>
      <c r="B20" s="7" t="s">
        <v>39</v>
      </c>
      <c r="C20" s="3" t="s">
        <v>41</v>
      </c>
      <c r="D20" s="28"/>
      <c r="E20" s="24" t="s">
        <v>40</v>
      </c>
      <c r="F20" s="17">
        <v>1</v>
      </c>
      <c r="G20" s="18">
        <v>16800</v>
      </c>
      <c r="H20" s="19">
        <v>17800</v>
      </c>
      <c r="I20" s="19">
        <v>17400</v>
      </c>
      <c r="J20" s="16">
        <f>(STDEV(G20:I20)/AVERAGE(G20:I20))*100</f>
        <v>2.9</v>
      </c>
      <c r="K20" s="2">
        <f>ROUNDDOWN(AVERAGE(G20:I20),2)</f>
        <v>17333.330000000002</v>
      </c>
      <c r="L20" s="2"/>
      <c r="M20" s="16">
        <v>16800</v>
      </c>
      <c r="N20" s="14" t="s">
        <v>16</v>
      </c>
      <c r="O20" s="15"/>
      <c r="P20" s="15"/>
    </row>
    <row r="21" spans="1:18" ht="15.75" customHeight="1" x14ac:dyDescent="0.25">
      <c r="A21" s="25">
        <v>8</v>
      </c>
      <c r="B21" s="7" t="s">
        <v>39</v>
      </c>
      <c r="C21" s="3" t="s">
        <v>34</v>
      </c>
      <c r="D21" s="29"/>
      <c r="E21" s="24" t="s">
        <v>40</v>
      </c>
      <c r="F21" s="17">
        <v>1</v>
      </c>
      <c r="G21" s="18">
        <v>5600</v>
      </c>
      <c r="H21" s="19">
        <v>6600</v>
      </c>
      <c r="I21" s="19">
        <v>5800</v>
      </c>
      <c r="J21" s="16">
        <f>(STDEV(G21:I21)/AVERAGE(G21:I21))*100</f>
        <v>8.82</v>
      </c>
      <c r="K21" s="2">
        <f>ROUNDDOWN(AVERAGE(G21:I21),2)</f>
        <v>6000</v>
      </c>
      <c r="L21" s="2"/>
      <c r="M21" s="16">
        <v>5600</v>
      </c>
      <c r="N21" s="14" t="s">
        <v>16</v>
      </c>
      <c r="O21" s="22"/>
      <c r="P21" s="22"/>
    </row>
    <row r="22" spans="1:18" ht="18.75" x14ac:dyDescent="0.25">
      <c r="A22" s="30" t="s">
        <v>26</v>
      </c>
      <c r="B22" s="30"/>
      <c r="C22" s="30"/>
      <c r="D22" s="30"/>
      <c r="E22" s="30"/>
      <c r="F22" s="30"/>
      <c r="G22" s="30"/>
      <c r="H22" s="30"/>
      <c r="I22" s="30"/>
      <c r="J22" s="30"/>
      <c r="K22" s="30"/>
      <c r="L22" s="30"/>
      <c r="M22" s="20">
        <f>SUM(M14:M21)</f>
        <v>68458</v>
      </c>
      <c r="N22" s="15"/>
      <c r="O22" s="15"/>
      <c r="P22" s="15"/>
    </row>
    <row r="24" spans="1:18" x14ac:dyDescent="0.2">
      <c r="A24" s="31"/>
      <c r="B24" s="31"/>
      <c r="C24" s="31"/>
      <c r="D24" s="31"/>
      <c r="E24" s="31"/>
      <c r="F24" s="31"/>
      <c r="G24" s="31"/>
      <c r="H24" s="31"/>
      <c r="I24" s="31"/>
      <c r="J24" s="31"/>
      <c r="K24" s="31"/>
      <c r="L24" s="31"/>
      <c r="M24" s="31"/>
      <c r="N24" s="1"/>
      <c r="O24" s="1"/>
      <c r="P24" s="1"/>
      <c r="Q24" s="1"/>
    </row>
    <row r="25" spans="1:18" ht="32.25" customHeight="1" x14ac:dyDescent="0.25">
      <c r="A25" s="32" t="s">
        <v>27</v>
      </c>
      <c r="B25" s="32"/>
      <c r="C25" s="32"/>
      <c r="D25" s="32"/>
      <c r="E25" s="32"/>
      <c r="F25" s="32"/>
      <c r="G25" s="32"/>
      <c r="H25" s="32"/>
      <c r="I25" s="32"/>
      <c r="J25" s="32"/>
      <c r="K25" s="32"/>
      <c r="L25" s="32"/>
      <c r="M25" s="32"/>
      <c r="N25" s="32"/>
      <c r="O25" s="32"/>
      <c r="P25" s="32"/>
      <c r="Q25" s="1"/>
    </row>
    <row r="27" spans="1:18" ht="67.5" customHeight="1" x14ac:dyDescent="0.25">
      <c r="A27" s="33" t="s">
        <v>35</v>
      </c>
      <c r="B27" s="34"/>
      <c r="C27" s="34"/>
      <c r="D27" s="34"/>
      <c r="E27" s="34"/>
      <c r="F27" s="34"/>
      <c r="G27" s="34"/>
      <c r="H27" s="34"/>
      <c r="I27" s="34"/>
      <c r="J27" s="34"/>
      <c r="K27" s="34"/>
      <c r="L27" s="34"/>
      <c r="M27" s="34"/>
      <c r="N27" s="34"/>
      <c r="O27" s="34"/>
      <c r="P27" s="34"/>
    </row>
    <row r="29" spans="1:18" ht="18.75" customHeight="1" x14ac:dyDescent="0.25"/>
    <row r="31" spans="1:18" s="1" customFormat="1" x14ac:dyDescent="0.2">
      <c r="B31" s="5"/>
      <c r="C31" s="5"/>
      <c r="D31" s="5"/>
      <c r="E31" s="5"/>
      <c r="F31" s="5"/>
      <c r="G31" s="5"/>
      <c r="H31" s="5"/>
      <c r="I31" s="5"/>
      <c r="J31" s="5"/>
      <c r="K31" s="5"/>
      <c r="L31" s="5"/>
      <c r="M31" s="5"/>
      <c r="N31" s="5"/>
      <c r="O31" s="5"/>
      <c r="P31" s="5"/>
      <c r="Q31" s="5"/>
      <c r="R31" s="5"/>
    </row>
    <row r="32" spans="1:18" s="1" customFormat="1" x14ac:dyDescent="0.2">
      <c r="B32" s="5"/>
      <c r="C32" s="5"/>
      <c r="D32" s="5"/>
      <c r="E32" s="5"/>
      <c r="F32" s="5"/>
      <c r="G32" s="5"/>
      <c r="H32" s="5"/>
      <c r="I32" s="5"/>
      <c r="J32" s="5"/>
      <c r="K32" s="5"/>
      <c r="L32" s="5"/>
      <c r="M32" s="5"/>
      <c r="N32" s="5"/>
      <c r="O32" s="5"/>
      <c r="P32" s="5"/>
      <c r="Q32" s="5"/>
      <c r="R32" s="5"/>
    </row>
    <row r="33" spans="2:18" s="1" customFormat="1" x14ac:dyDescent="0.2">
      <c r="B33" s="5"/>
      <c r="C33" s="5"/>
      <c r="D33" s="5"/>
      <c r="E33" s="5"/>
      <c r="F33" s="5"/>
      <c r="G33" s="5"/>
      <c r="H33" s="5"/>
      <c r="I33" s="5"/>
      <c r="J33" s="5"/>
      <c r="K33" s="5"/>
      <c r="L33" s="5"/>
      <c r="M33" s="5"/>
      <c r="N33" s="5"/>
      <c r="O33" s="5"/>
      <c r="P33" s="5"/>
      <c r="Q33" s="5"/>
      <c r="R33" s="5"/>
    </row>
    <row r="34" spans="2:18" s="1" customFormat="1" x14ac:dyDescent="0.2">
      <c r="B34" s="5"/>
      <c r="C34" s="5"/>
      <c r="D34" s="5"/>
      <c r="E34" s="5"/>
      <c r="F34" s="5"/>
      <c r="G34" s="5"/>
      <c r="H34" s="5"/>
      <c r="I34" s="5"/>
      <c r="J34" s="5"/>
      <c r="K34" s="5"/>
      <c r="L34" s="5"/>
      <c r="M34" s="5"/>
      <c r="N34" s="5"/>
      <c r="O34" s="5"/>
      <c r="P34" s="5"/>
      <c r="Q34" s="5"/>
      <c r="R34" s="5"/>
    </row>
    <row r="35" spans="2:18" s="1" customFormat="1" x14ac:dyDescent="0.2">
      <c r="B35" s="5"/>
      <c r="C35" s="5"/>
      <c r="D35" s="5"/>
      <c r="E35" s="5"/>
      <c r="F35" s="5"/>
      <c r="G35" s="5"/>
      <c r="H35" s="5"/>
      <c r="I35" s="5"/>
      <c r="J35" s="5"/>
      <c r="K35" s="5"/>
      <c r="L35" s="5"/>
      <c r="M35" s="5"/>
      <c r="N35" s="5"/>
      <c r="O35" s="5"/>
      <c r="P35" s="5"/>
      <c r="Q35" s="5"/>
      <c r="R35" s="5"/>
    </row>
    <row r="36" spans="2:18" s="1" customFormat="1" ht="87" customHeight="1" x14ac:dyDescent="0.2">
      <c r="B36" s="5"/>
      <c r="C36" s="5"/>
      <c r="D36" s="5"/>
      <c r="E36" s="5"/>
      <c r="F36" s="5"/>
      <c r="G36" s="5"/>
      <c r="H36" s="5"/>
      <c r="I36" s="5"/>
      <c r="J36" s="5"/>
      <c r="K36" s="5"/>
      <c r="L36" s="5"/>
      <c r="M36" s="5"/>
      <c r="N36" s="5"/>
      <c r="O36" s="5"/>
      <c r="P36" s="5"/>
      <c r="Q36" s="5"/>
      <c r="R36" s="5"/>
    </row>
    <row r="37" spans="2:18" s="1" customFormat="1" ht="40.5" customHeight="1" x14ac:dyDescent="0.2">
      <c r="B37" s="5"/>
      <c r="C37" s="5"/>
      <c r="D37" s="5"/>
      <c r="E37" s="5"/>
      <c r="F37" s="5"/>
      <c r="G37" s="5"/>
      <c r="H37" s="5"/>
      <c r="I37" s="5"/>
      <c r="J37" s="5"/>
      <c r="K37" s="5"/>
      <c r="L37" s="5"/>
      <c r="M37" s="5"/>
      <c r="N37" s="5"/>
      <c r="O37" s="5"/>
      <c r="P37" s="5"/>
      <c r="Q37" s="5"/>
      <c r="R37" s="5"/>
    </row>
    <row r="38" spans="2:18" s="1" customFormat="1" ht="34.5" customHeight="1" x14ac:dyDescent="0.2">
      <c r="B38" s="5"/>
      <c r="C38" s="5"/>
      <c r="D38" s="5"/>
      <c r="E38" s="5"/>
      <c r="F38" s="5"/>
      <c r="G38" s="5"/>
      <c r="H38" s="5"/>
      <c r="I38" s="5"/>
      <c r="J38" s="5"/>
      <c r="K38" s="5"/>
      <c r="L38" s="5"/>
      <c r="M38" s="5"/>
      <c r="N38" s="5"/>
      <c r="O38" s="5"/>
      <c r="P38" s="5"/>
      <c r="Q38" s="5"/>
      <c r="R38" s="5"/>
    </row>
    <row r="40" spans="2:18" ht="51.75" customHeight="1" x14ac:dyDescent="0.25"/>
  </sheetData>
  <mergeCells count="31">
    <mergeCell ref="A27:P27"/>
    <mergeCell ref="A7:Q7"/>
    <mergeCell ref="A9:A12"/>
    <mergeCell ref="B9:B12"/>
    <mergeCell ref="A1:N1"/>
    <mergeCell ref="A2:C2"/>
    <mergeCell ref="E2:N2"/>
    <mergeCell ref="A3:C3"/>
    <mergeCell ref="E3:N3"/>
    <mergeCell ref="A4:C4"/>
    <mergeCell ref="E4:N4"/>
    <mergeCell ref="A5:C5"/>
    <mergeCell ref="E5:O5"/>
    <mergeCell ref="A6:Q6"/>
    <mergeCell ref="C9:C12"/>
    <mergeCell ref="D9:D12"/>
    <mergeCell ref="E9:E12"/>
    <mergeCell ref="F9:F12"/>
    <mergeCell ref="G9:N9"/>
    <mergeCell ref="O9:O12"/>
    <mergeCell ref="P9:P12"/>
    <mergeCell ref="G10:I10"/>
    <mergeCell ref="J10:J12"/>
    <mergeCell ref="K10:K12"/>
    <mergeCell ref="L10:L12"/>
    <mergeCell ref="M10:N12"/>
    <mergeCell ref="M13:N13"/>
    <mergeCell ref="D14:D21"/>
    <mergeCell ref="A22:L22"/>
    <mergeCell ref="A24:M24"/>
    <mergeCell ref="A25:P25"/>
  </mergeCells>
  <pageMargins left="0.7" right="0.7" top="0.75" bottom="0.75" header="0.3" footer="0.3"/>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Миклухо-Маклай</dc:creator>
  <cp:lastModifiedBy>Пользователь Windows</cp:lastModifiedBy>
  <cp:lastPrinted>2025-05-16T11:28:03Z</cp:lastPrinted>
  <dcterms:created xsi:type="dcterms:W3CDTF">2025-05-16T11:17:36Z</dcterms:created>
  <dcterms:modified xsi:type="dcterms:W3CDTF">2026-07-28T14:36:11Z</dcterms:modified>
</cp:coreProperties>
</file>