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СТР 2 и 4\"/>
    </mc:Choice>
  </mc:AlternateContent>
  <xr:revisionPtr revIDLastSave="0" documentId="13_ncr:1_{CAD0026B-3DDB-4E87-9E66-00EB7E9330D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2" l="1"/>
  <c r="N7" i="2"/>
  <c r="K8" i="2"/>
  <c r="L8" i="2" s="1"/>
  <c r="H8" i="2"/>
  <c r="M8" i="2" s="1"/>
  <c r="N9" i="2" l="1"/>
  <c r="I8" i="2"/>
  <c r="J8" i="2" s="1"/>
  <c r="K7" i="2"/>
  <c r="L7" i="2" s="1"/>
  <c r="H7" i="2"/>
  <c r="M7" i="2" s="1"/>
  <c r="M9" i="2" l="1"/>
  <c r="I7" i="2"/>
  <c r="J7" i="2" s="1"/>
  <c r="I11" i="2"/>
  <c r="C4" i="1" l="1"/>
</calcChain>
</file>

<file path=xl/sharedStrings.xml><?xml version="1.0" encoding="utf-8"?>
<sst xmlns="http://schemas.openxmlformats.org/spreadsheetml/2006/main" count="44" uniqueCount="41">
  <si>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</si>
  <si>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</si>
  <si>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</si>
  <si>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</si>
  <si>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</si>
  <si>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</si>
  <si>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</si>
  <si>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</si>
  <si>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</si>
  <si>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</si>
  <si>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</si>
  <si>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</si>
  <si>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</si>
  <si>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</si>
  <si>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</si>
  <si>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</si>
  <si>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</si>
  <si>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</si>
  <si>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</si>
  <si>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</si>
  <si>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</si>
  <si>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</si>
  <si>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</si>
  <si>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</si>
  <si>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</si>
  <si>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</si>
  <si>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</si>
  <si>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</si>
  <si>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</si>
  <si>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</si>
  <si>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</si>
  <si>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</si>
  <si>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</si>
  <si>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</si>
  <si>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Комплексная уборка</t>
  </si>
  <si>
    <t>Комплексная уборка мест общего пользования в выходные и праздничные дни.</t>
  </si>
  <si>
    <t>м²</t>
  </si>
  <si>
    <t xml:space="preserve"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помещений. </t>
  </si>
  <si>
    <t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в том числе:</t>
  </si>
  <si>
    <t>Начальник службы содержание помещений</t>
  </si>
  <si>
    <t>Н.М. Танюшкин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</si>
</sst>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2" fontId="4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5" t="s">
        <v>18</v>
      </c>
      <c r="D1" s="55"/>
    </row>
    <row r="2" spans="1:4" ht="72" customHeight="1" x14ac:dyDescent="0.2">
      <c r="A2" s="56" t="s">
        <v>10</v>
      </c>
      <c r="B2" s="56"/>
      <c r="C2" s="56"/>
      <c r="D2" s="56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6"/>
  <sheetViews>
    <sheetView tabSelected="1" zoomScale="85" zoomScaleNormal="85" zoomScaleSheetLayoutView="100" workbookViewId="0">
      <selection activeCell="P1" sqref="P1:R1048576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5" width="9.140625" style="2"/>
    <col min="16" max="17" width="14" style="2" customWidth="1"/>
    <col min="18" max="16384" width="9.140625" style="2"/>
  </cols>
  <sheetData>
    <row r="1" spans="1:17" s="14" customFormat="1" ht="15" customHeight="1" x14ac:dyDescent="0.3">
      <c r="A1" s="40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6"/>
    </row>
    <row r="2" spans="1:17" s="14" customFormat="1" ht="78.75" customHeight="1" x14ac:dyDescent="0.3">
      <c r="A2" s="46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38"/>
    </row>
    <row r="3" spans="1:17" ht="6" customHeigh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17"/>
    </row>
    <row r="4" spans="1:17" ht="67.5" customHeight="1" x14ac:dyDescent="0.2">
      <c r="A4" s="44" t="s">
        <v>0</v>
      </c>
      <c r="B4" s="44" t="s">
        <v>24</v>
      </c>
      <c r="C4" s="44" t="s">
        <v>1</v>
      </c>
      <c r="D4" s="44" t="s">
        <v>2</v>
      </c>
      <c r="E4" s="44" t="s">
        <v>3</v>
      </c>
      <c r="F4" s="44"/>
      <c r="G4" s="44"/>
      <c r="H4" s="45" t="s">
        <v>7</v>
      </c>
      <c r="I4" s="45"/>
      <c r="J4" s="45"/>
      <c r="K4" s="49" t="s">
        <v>25</v>
      </c>
      <c r="L4" s="50"/>
      <c r="M4" s="50"/>
      <c r="N4" s="51"/>
    </row>
    <row r="5" spans="1:17" ht="159" customHeight="1" x14ac:dyDescent="0.2">
      <c r="A5" s="44"/>
      <c r="B5" s="44"/>
      <c r="C5" s="44"/>
      <c r="D5" s="44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32</v>
      </c>
      <c r="K5" s="19" t="s">
        <v>33</v>
      </c>
      <c r="L5" s="20" t="s">
        <v>6</v>
      </c>
      <c r="M5" s="36" t="s">
        <v>23</v>
      </c>
      <c r="N5" s="21" t="s">
        <v>29</v>
      </c>
    </row>
    <row r="6" spans="1:17" ht="33" customHeight="1" x14ac:dyDescent="0.2">
      <c r="A6" s="49" t="s">
        <v>38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7" ht="108.75" customHeight="1" x14ac:dyDescent="0.2">
      <c r="A7" s="22">
        <v>1</v>
      </c>
      <c r="B7" s="23" t="s">
        <v>34</v>
      </c>
      <c r="C7" s="24" t="s">
        <v>36</v>
      </c>
      <c r="D7" s="22">
        <v>157647.6</v>
      </c>
      <c r="E7" s="25">
        <v>2.7</v>
      </c>
      <c r="F7" s="25">
        <v>2.2999999999999998</v>
      </c>
      <c r="G7" s="26">
        <v>2.6</v>
      </c>
      <c r="H7" s="25">
        <f>ROUND((E7+F7+G7)/3,2)</f>
        <v>2.5299999999999998</v>
      </c>
      <c r="I7" s="27">
        <f t="shared" ref="I7:I8" si="0">SQRT(((SUM((POWER(G7-H7,2)),(POWER(F7-H7,2)),(POWER(E7-H7,2)))/(COLUMNS(E7:G7)-1))))</f>
        <v>0.20820662813657034</v>
      </c>
      <c r="J7" s="28">
        <f t="shared" ref="J7:J8" si="1">I7/H7*100</f>
        <v>8.2295109935403303</v>
      </c>
      <c r="K7" s="29">
        <f t="shared" ref="K7:K8" si="2">((D7/3)*(SUM(E7:G7)))</f>
        <v>399373.92000000004</v>
      </c>
      <c r="L7" s="29">
        <f>K7/D7</f>
        <v>2.5333333333333337</v>
      </c>
      <c r="M7" s="30">
        <f>H7*D7</f>
        <v>398848.42799999996</v>
      </c>
      <c r="N7" s="31">
        <f>ROUND(F7*D7,2)</f>
        <v>362589.48</v>
      </c>
      <c r="P7" s="39"/>
      <c r="Q7" s="39"/>
    </row>
    <row r="8" spans="1:17" ht="56.25" customHeight="1" x14ac:dyDescent="0.2">
      <c r="A8" s="22">
        <v>2</v>
      </c>
      <c r="B8" s="23" t="s">
        <v>35</v>
      </c>
      <c r="C8" s="24" t="s">
        <v>36</v>
      </c>
      <c r="D8" s="22">
        <v>2805.6</v>
      </c>
      <c r="E8" s="25">
        <v>2.8</v>
      </c>
      <c r="F8" s="25">
        <v>2.4</v>
      </c>
      <c r="G8" s="26">
        <v>2.7</v>
      </c>
      <c r="H8" s="25">
        <f t="shared" ref="H8" si="3">ROUND((E8+F8+G8)/3,2)</f>
        <v>2.63</v>
      </c>
      <c r="I8" s="27">
        <f t="shared" si="0"/>
        <v>0.20820662813657015</v>
      </c>
      <c r="J8" s="28">
        <f t="shared" si="1"/>
        <v>7.9166018302878394</v>
      </c>
      <c r="K8" s="29">
        <f t="shared" si="2"/>
        <v>7388.079999999999</v>
      </c>
      <c r="L8" s="29">
        <f t="shared" ref="L8" si="4">K8/D8</f>
        <v>2.6333333333333329</v>
      </c>
      <c r="M8" s="30">
        <f t="shared" ref="M8" si="5">H8*D8</f>
        <v>7378.7279999999992</v>
      </c>
      <c r="N8" s="31">
        <f t="shared" ref="N8" si="6">ROUND(F8*D8,2)</f>
        <v>6733.44</v>
      </c>
      <c r="P8" s="39"/>
      <c r="Q8" s="39"/>
    </row>
    <row r="9" spans="1:17" ht="15" customHeight="1" x14ac:dyDescent="0.3">
      <c r="A9" s="41" t="s">
        <v>21</v>
      </c>
      <c r="B9" s="41"/>
      <c r="C9" s="41"/>
      <c r="D9" s="41"/>
      <c r="E9" s="41"/>
      <c r="F9" s="41"/>
      <c r="G9" s="41"/>
      <c r="H9" s="42"/>
      <c r="I9" s="42"/>
      <c r="J9" s="42"/>
      <c r="K9" s="41"/>
      <c r="L9" s="41"/>
      <c r="M9" s="28">
        <f>SUM(M7:M8)</f>
        <v>406227.15599999996</v>
      </c>
      <c r="N9" s="37">
        <f>SUM(N7:N8)</f>
        <v>369322.92</v>
      </c>
      <c r="P9" s="39"/>
      <c r="Q9" s="39"/>
    </row>
    <row r="10" spans="1:17" ht="18.75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7" ht="18.75" x14ac:dyDescent="0.3">
      <c r="A11" s="17"/>
      <c r="B11" s="48" t="s">
        <v>30</v>
      </c>
      <c r="C11" s="48"/>
      <c r="D11" s="48"/>
      <c r="E11" s="48"/>
      <c r="F11" s="48"/>
      <c r="G11" s="48"/>
      <c r="H11" s="48"/>
      <c r="I11" s="32">
        <f>N9</f>
        <v>369322.92</v>
      </c>
      <c r="J11" s="16" t="s">
        <v>31</v>
      </c>
      <c r="K11" s="16"/>
      <c r="L11" s="17"/>
      <c r="M11" s="17"/>
      <c r="N11" s="17"/>
    </row>
    <row r="12" spans="1:17" s="14" customFormat="1" ht="44.25" customHeight="1" x14ac:dyDescent="0.3">
      <c r="A12" s="52"/>
      <c r="B12" s="52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7" s="14" customFormat="1" ht="20.100000000000001" customHeight="1" x14ac:dyDescent="0.3">
      <c r="A13" s="33"/>
      <c r="B13" s="3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7" s="15" customFormat="1" ht="20.100000000000001" customHeight="1" x14ac:dyDescent="0.3">
      <c r="A14" s="53" t="s">
        <v>39</v>
      </c>
      <c r="B14" s="53"/>
      <c r="C14" s="53"/>
      <c r="D14" s="53"/>
      <c r="E14" s="53"/>
      <c r="F14" s="53"/>
      <c r="G14" s="34"/>
      <c r="H14" s="54" t="s">
        <v>40</v>
      </c>
      <c r="I14" s="54"/>
      <c r="J14" s="54"/>
      <c r="K14" s="35"/>
      <c r="L14" s="35"/>
      <c r="M14" s="35"/>
      <c r="N14" s="35"/>
    </row>
    <row r="15" spans="1:17" ht="18.75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7" ht="18.75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</sheetData>
  <mergeCells count="16">
    <mergeCell ref="B11:H11"/>
    <mergeCell ref="K4:N4"/>
    <mergeCell ref="A12:B12"/>
    <mergeCell ref="A14:F14"/>
    <mergeCell ref="H14:J14"/>
    <mergeCell ref="A6:N6"/>
    <mergeCell ref="A1:M1"/>
    <mergeCell ref="A9:L9"/>
    <mergeCell ref="A3:M3"/>
    <mergeCell ref="A4:A5"/>
    <mergeCell ref="B4:B5"/>
    <mergeCell ref="C4:C5"/>
    <mergeCell ref="D4:D5"/>
    <mergeCell ref="E4:G4"/>
    <mergeCell ref="H4:J4"/>
    <mergeCell ref="A2:M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2026-08-27T08:06:07Z</cp:lastPrinted>
  <dcterms:created xsi:type="dcterms:W3CDTF">2014-01-15T18:15:09Z</dcterms:created>
  <dcterms:modified xsi:type="dcterms:W3CDTF">2026-08-27T14:38:32Z</dcterms:modified>
</cp:coreProperties>
</file>