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K6" i="1" s="1"/>
  <c r="I6" i="1"/>
  <c r="H5" i="1"/>
  <c r="J5" i="1" s="1"/>
  <c r="I5" i="1"/>
  <c r="H7" i="1"/>
  <c r="K7" i="1" s="1"/>
  <c r="I7" i="1"/>
  <c r="J7" i="1"/>
  <c r="J6" i="1" l="1"/>
  <c r="K5" i="1"/>
  <c r="I4" i="1"/>
  <c r="H4" i="1"/>
  <c r="K4" i="1" s="1"/>
  <c r="K8" i="1" l="1"/>
  <c r="J4" i="1"/>
</calcChain>
</file>

<file path=xl/sharedStrings.xml><?xml version="1.0" encoding="utf-8"?>
<sst xmlns="http://schemas.openxmlformats.org/spreadsheetml/2006/main" count="24" uniqueCount="22">
  <si>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</si>
  <si>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</si>
  <si>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</si>
  <si>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</si>
  <si>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</si>
  <si>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</si>
  <si>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</si>
  <si>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</si>
  <si>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</si>
  <si>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</si>
  <si>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</si>
  <si>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</si>
  <si>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</si>
  <si>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</si>
  <si>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</si>
  <si>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Матрас</t>
  </si>
  <si>
    <t>Одеяло</t>
  </si>
  <si>
    <t>Подушка</t>
  </si>
  <si>
    <t>Комплект постельного белья</t>
  </si>
  <si>
    <t>Шт.</t>
  </si>
  <si>
    <t>Компл.</t>
  </si>
  <si>
    <t xml:space="preserve">Обоснование начальной (максимальной) цены договора
Поставка постельных принадлежностей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</si>
</sst>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zoomScaleSheetLayoutView="100" workbookViewId="0">
      <selection activeCell="I13" sqref="I13:I15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x14ac:dyDescent="0.25">
      <c r="A4" s="2">
        <v>1</v>
      </c>
      <c r="B4" s="13" t="s">
        <v>15</v>
      </c>
      <c r="C4" s="8" t="s">
        <v>19</v>
      </c>
      <c r="D4" s="3">
        <v>50</v>
      </c>
      <c r="E4" s="6">
        <v>2740</v>
      </c>
      <c r="F4" s="6">
        <v>2880</v>
      </c>
      <c r="G4" s="6">
        <v>3565</v>
      </c>
      <c r="H4" s="6">
        <f>(E4+F4+G4)/3</f>
        <v>3061.6666666666665</v>
      </c>
      <c r="I4" s="6">
        <f>STDEV(E4:G4)</f>
        <v>441.48423905427694</v>
      </c>
      <c r="J4" s="10">
        <f>I4/H4*100</f>
        <v>14.419735625071647</v>
      </c>
      <c r="K4" s="11">
        <f>H4*D4</f>
        <v>153083.33333333331</v>
      </c>
    </row>
    <row r="5" spans="1:11" x14ac:dyDescent="0.25">
      <c r="A5" s="2">
        <v>2</v>
      </c>
      <c r="B5" s="14" t="s">
        <v>16</v>
      </c>
      <c r="C5" s="8" t="s">
        <v>19</v>
      </c>
      <c r="D5" s="3">
        <v>50</v>
      </c>
      <c r="E5" s="6">
        <v>1100</v>
      </c>
      <c r="F5" s="6">
        <v>1220</v>
      </c>
      <c r="G5" s="6">
        <v>1702</v>
      </c>
      <c r="H5" s="6">
        <f t="shared" ref="H5:H7" si="0">(E5+F5+G5)/3</f>
        <v>1340.6666666666667</v>
      </c>
      <c r="I5" s="6">
        <f t="shared" ref="I5:I7" si="1">STDEV(E5:G5)</f>
        <v>318.62412547284219</v>
      </c>
      <c r="J5" s="10">
        <f t="shared" ref="J5:J7" si="2">I5/H5*100</f>
        <v>23.766095883106082</v>
      </c>
      <c r="K5" s="11">
        <f t="shared" ref="K5:K7" si="3">H5*D5</f>
        <v>67033.333333333343</v>
      </c>
    </row>
    <row r="6" spans="1:11" x14ac:dyDescent="0.25">
      <c r="A6" s="2">
        <v>3</v>
      </c>
      <c r="B6" s="14" t="s">
        <v>17</v>
      </c>
      <c r="C6" s="8" t="s">
        <v>19</v>
      </c>
      <c r="D6" s="3">
        <v>50</v>
      </c>
      <c r="E6" s="6">
        <v>1210</v>
      </c>
      <c r="F6" s="6">
        <v>1350</v>
      </c>
      <c r="G6" s="6">
        <v>1495</v>
      </c>
      <c r="H6" s="6">
        <f t="shared" ref="H6" si="4">(E6+F6+G6)/3</f>
        <v>1351.6666666666667</v>
      </c>
      <c r="I6" s="6">
        <f t="shared" ref="I6" si="5">STDEV(E6:G6)</f>
        <v>142.507309754038</v>
      </c>
      <c r="J6" s="10">
        <f t="shared" ref="J6" si="6">I6/H6*100</f>
        <v>10.543080869595906</v>
      </c>
      <c r="K6" s="11">
        <f t="shared" ref="K6" si="7">H6*D6</f>
        <v>67583.333333333343</v>
      </c>
    </row>
    <row r="7" spans="1:11" x14ac:dyDescent="0.25">
      <c r="A7" s="2">
        <v>4</v>
      </c>
      <c r="B7" s="14" t="s">
        <v>18</v>
      </c>
      <c r="C7" s="8" t="s">
        <v>20</v>
      </c>
      <c r="D7" s="3">
        <v>50</v>
      </c>
      <c r="E7" s="6">
        <v>2340</v>
      </c>
      <c r="F7" s="6">
        <v>2500</v>
      </c>
      <c r="G7" s="6">
        <v>2730</v>
      </c>
      <c r="H7" s="6">
        <f t="shared" si="0"/>
        <v>2523.3333333333335</v>
      </c>
      <c r="I7" s="6">
        <f t="shared" si="1"/>
        <v>196.04421270043483</v>
      </c>
      <c r="J7" s="10">
        <f t="shared" si="2"/>
        <v>7.7692554570846033</v>
      </c>
      <c r="K7" s="11">
        <f t="shared" si="3"/>
        <v>126166.66666666667</v>
      </c>
    </row>
    <row r="8" spans="1:11" x14ac:dyDescent="0.25">
      <c r="A8" s="2"/>
      <c r="B8" s="9" t="s">
        <v>9</v>
      </c>
      <c r="C8" s="2"/>
      <c r="D8" s="2"/>
      <c r="E8" s="2"/>
      <c r="F8" s="2"/>
      <c r="G8" s="2"/>
      <c r="H8" s="2"/>
      <c r="I8" s="2"/>
      <c r="J8" s="2"/>
      <c r="K8" s="7">
        <f>SUM(K4:K7)</f>
        <v>413866.66666666669</v>
      </c>
    </row>
    <row r="10" spans="1:11" ht="33.75" customHeight="1" x14ac:dyDescent="0.25">
      <c r="A10" s="18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</sheetData>
  <mergeCells count="9">
    <mergeCell ref="K2:K3"/>
    <mergeCell ref="A1:K1"/>
    <mergeCell ref="A10:K10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2026-08-11T09:50:35Z</dcterms:modified>
</cp:coreProperties>
</file>