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L3" i="1" l="1"/>
  <c r="L4" i="1" l="1"/>
  <c r="L1" i="1"/>
  <c r="H3" i="1" l="1"/>
  <c r="I3" i="1" l="1"/>
  <c r="J3" i="1" l="1"/>
  <c r="K3" i="1"/>
</calcChain>
</file>

<file path=xl/sharedStrings.xml><?xml version="1.0" encoding="utf-8"?>
<sst xmlns="http://schemas.openxmlformats.org/spreadsheetml/2006/main" count="15" uniqueCount="15">
  <si>
    <t>№ п/п</t>
  </si>
  <si>
    <t>Наименование</t>
  </si>
  <si>
    <t>Ед. изм</t>
  </si>
  <si>
    <t>Кол-во</t>
  </si>
  <si>
    <t xml:space="preserve">Средняя арифметическая величина цены единицы продукции     </t>
  </si>
  <si>
    <t xml:space="preserve">Среднее квадратичное отклонение  </t>
  </si>
  <si>
    <t xml:space="preserve">Коэффициент вариации(%)    </t>
  </si>
  <si>
    <t>ИТОГО</t>
  </si>
  <si>
    <t>Информация из источников для обоснования цены</t>
  </si>
  <si>
    <t>Стоимостьтовара, рассчитанная заказчиком  как среднее арифметическое цен  из указанных источников информации,</t>
  </si>
  <si>
    <t>Предложение №1 (Вх №, 655 от 22.09.2026)</t>
  </si>
  <si>
    <t>Предложение №2 (Вх № 656 от 22.09.2026</t>
  </si>
  <si>
    <t>Предложение №3 (Вх № 657 от 22.09.2026)</t>
  </si>
  <si>
    <t>Услуги по техническому обеспечению светового и звукового оборудования для 3 этапа Всеросийского конкурса</t>
  </si>
  <si>
    <t>усл.ед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</si>
</sst>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16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4;&#1086;&#1075;&#1086;&#1074;&#1086;&#1088;&#1099;%20&#1045;&#1040;&#1058;/&#8470;%20109%20&#1055;&#1086;&#1096;&#1080;&#1074;%20&#1096;&#1090;&#1086;&#1088;%20&#1079;&#1072;&#1082;&#1091;&#1087;&#1082;&#1080;/&#1085;&#1084;&#1094;&#1082;%20&#1087;&#1086;&#1096;&#1080;&#1074;%20&#1096;&#1090;&#1086;&#1088;.%20&#1054;&#1090;&#1076;&#1077;&#1083;%20&#1079;&#1072;&#1082;&#1091;&#1087;&#1086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">
          <cell r="L1" t="str">
            <v>Стоимость ПО,  рассчитанная заказчиком  по наилучшему ценовому предложению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="90" zoomScaleNormal="90" workbookViewId="0">
      <selection activeCell="D6" sqref="D6"/>
    </sheetView>
  </sheetViews>
  <sheetFormatPr defaultColWidth="9.140625" defaultRowHeight="12.75" x14ac:dyDescent="0.2"/>
  <cols>
    <col min="1" max="1" width="9.140625" style="1"/>
    <col min="2" max="2" width="44" style="1" customWidth="1"/>
    <col min="3" max="3" width="9.140625" style="1"/>
    <col min="4" max="4" width="7.42578125" style="1" customWidth="1"/>
    <col min="5" max="5" width="16.85546875" style="1" customWidth="1"/>
    <col min="6" max="6" width="14.7109375" style="1" customWidth="1"/>
    <col min="7" max="7" width="15.5703125" style="1" customWidth="1"/>
    <col min="8" max="8" width="15.140625" style="1" customWidth="1"/>
    <col min="9" max="9" width="13.5703125" style="1" customWidth="1"/>
    <col min="10" max="10" width="13.42578125" style="1" customWidth="1"/>
    <col min="11" max="11" width="24.42578125" style="1" customWidth="1"/>
    <col min="12" max="12" width="17" style="1" customWidth="1"/>
    <col min="13" max="16384" width="9.140625" style="1"/>
  </cols>
  <sheetData>
    <row r="1" spans="1:12" ht="15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3" t="s">
        <v>8</v>
      </c>
      <c r="F1" s="13"/>
      <c r="G1" s="13"/>
      <c r="H1" s="14" t="s">
        <v>4</v>
      </c>
      <c r="I1" s="14" t="s">
        <v>5</v>
      </c>
      <c r="J1" s="14" t="s">
        <v>6</v>
      </c>
      <c r="K1" s="14" t="s">
        <v>9</v>
      </c>
      <c r="L1" s="11" t="str">
        <f>[1]Лист1!$L$1</f>
        <v>Стоимость ПО,  рассчитанная заказчиком  по наилучшему ценовому предложению</v>
      </c>
    </row>
    <row r="2" spans="1:12" ht="72" customHeight="1" x14ac:dyDescent="0.2">
      <c r="A2" s="15"/>
      <c r="B2" s="15"/>
      <c r="C2" s="15"/>
      <c r="D2" s="15"/>
      <c r="E2" s="4" t="s">
        <v>10</v>
      </c>
      <c r="F2" s="4" t="s">
        <v>11</v>
      </c>
      <c r="G2" s="8" t="s">
        <v>12</v>
      </c>
      <c r="H2" s="14"/>
      <c r="I2" s="14"/>
      <c r="J2" s="14"/>
      <c r="K2" s="14"/>
      <c r="L2" s="12"/>
    </row>
    <row r="3" spans="1:12" ht="42.75" customHeight="1" x14ac:dyDescent="0.2">
      <c r="A3" s="9">
        <v>1</v>
      </c>
      <c r="B3" s="10" t="s">
        <v>13</v>
      </c>
      <c r="C3" s="9" t="s">
        <v>14</v>
      </c>
      <c r="D3" s="9">
        <v>1</v>
      </c>
      <c r="E3" s="4">
        <v>410190</v>
      </c>
      <c r="F3" s="4">
        <v>399630</v>
      </c>
      <c r="G3" s="8">
        <v>449600</v>
      </c>
      <c r="H3" s="5">
        <f>(E3+F3+G3)/3</f>
        <v>419806.66666666669</v>
      </c>
      <c r="I3" s="6">
        <f t="shared" ref="I3" si="0">_xlfn.STDEV.S(E3,F3,G3)</f>
        <v>26336.484832515773</v>
      </c>
      <c r="J3" s="6">
        <f t="shared" ref="J3" si="1">I3/H3*100</f>
        <v>6.2734794189029328</v>
      </c>
      <c r="K3" s="4">
        <f>H3*D3</f>
        <v>419806.66666666669</v>
      </c>
      <c r="L3" s="6">
        <f>D3*F3</f>
        <v>399630</v>
      </c>
    </row>
    <row r="4" spans="1:12" s="3" customFormat="1" x14ac:dyDescent="0.2">
      <c r="A4" s="13" t="s">
        <v>7</v>
      </c>
      <c r="B4" s="13"/>
      <c r="C4" s="13"/>
      <c r="D4" s="13"/>
      <c r="E4" s="13"/>
      <c r="F4" s="13"/>
      <c r="G4" s="13"/>
      <c r="H4" s="13"/>
      <c r="I4" s="13"/>
      <c r="J4" s="13"/>
      <c r="K4" s="7"/>
      <c r="L4" s="6">
        <f>SUM(L3)</f>
        <v>399630</v>
      </c>
    </row>
    <row r="5" spans="1:12" x14ac:dyDescent="0.2">
      <c r="G5" s="2"/>
    </row>
  </sheetData>
  <mergeCells count="11">
    <mergeCell ref="L1:L2"/>
    <mergeCell ref="A4:J4"/>
    <mergeCell ref="H1:H2"/>
    <mergeCell ref="I1:I2"/>
    <mergeCell ref="J1:J2"/>
    <mergeCell ref="K1:K2"/>
    <mergeCell ref="A1:A2"/>
    <mergeCell ref="B1:B2"/>
    <mergeCell ref="C1:C2"/>
    <mergeCell ref="D1:D2"/>
    <mergeCell ref="E1:G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2026-09-22T11:52:38Z</dcterms:modified>
</cp:coreProperties>
</file>