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ФЭО\тендеры\тендер 2026\БЕРЕЗКА 2026\20. Набор кухонных ножей\"/>
    </mc:Choice>
  </mc:AlternateContent>
  <bookViews>
    <workbookView xWindow="0" yWindow="0" windowWidth="11400" windowHeight="7680"/>
  </bookViews>
  <sheets>
    <sheet name="Лист1" sheetId="1" r:id="rId1"/>
  </sheets>
  <definedNames>
    <definedName name="OLE_LINK1" localSheetId="0">Лист1!#REF!</definedName>
  </definedNames>
  <calcPr calcId="162913" iterateDelta="1E-4"/>
</workbook>
</file>

<file path=xl/calcChain.xml><?xml version="1.0" encoding="utf-8"?>
<calcChain xmlns="http://schemas.openxmlformats.org/spreadsheetml/2006/main">
  <c r="H6" i="1" l="1"/>
  <c r="I6" i="1" l="1"/>
  <c r="J6" i="1" s="1"/>
  <c r="K6" i="1"/>
  <c r="K7" i="1" s="1"/>
</calcChain>
</file>

<file path=xl/sharedStrings.xml><?xml version="1.0" encoding="utf-8"?>
<sst xmlns="http://schemas.openxmlformats.org/spreadsheetml/2006/main" count="22" uniqueCount="22">
  <si>
    <t xml:space="preserve">Расчет НМЦК методом сопоставимых рыночных цен (анализа рынка), являющимся приоритетным для определения и обоснования Н(М)ЦК
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</t>
  </si>
  <si>
    <t>№</t>
  </si>
  <si>
    <t>Наименование продукции</t>
  </si>
  <si>
    <t>Ед. изм</t>
  </si>
  <si>
    <t>Кол-во</t>
  </si>
  <si>
    <t>Реквизиты документов, на основании которых произведен расчет Н(М) ЦК</t>
  </si>
  <si>
    <t>Однородность совокупности значений выявленных цен, используемых в расчете Н(М)ЦК</t>
  </si>
  <si>
    <t>Н(М)ЦК, (руб.)</t>
  </si>
  <si>
    <t xml:space="preserve">Средняя арифметическая цена   &lt;ц&gt; </t>
  </si>
  <si>
    <t>Среднее квадратичное отклонение</t>
  </si>
  <si>
    <t>коэффициент вариации цен V (%) (не должен превышать 33%)</t>
  </si>
  <si>
    <t>ИТОГО:</t>
  </si>
  <si>
    <t xml:space="preserve"> </t>
  </si>
  <si>
    <t>Набор ножей из нержавеющей стали</t>
  </si>
  <si>
    <t>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При этом в соответствии с положениями бюджетного законодательства цена заключаемого контракта ограничивается пределами лимитов бюджетных обязательств. Следовательно, заказчик вправе указать цену меньшую, чем в представленном обосновании НМЦК (в том числе полученной по результатам трех коммерческих предложений), и соответствующую выделенным лимитам бюджетных обязательств.</t>
  </si>
  <si>
    <t>Поставщик №2 вх.№ КП-455 от 05.08.2026</t>
  </si>
  <si>
    <t>Поставщик №1 вх.№ КП-454 от 05.08.2026</t>
  </si>
  <si>
    <t>Поставщик №3 вх.№ КП-456 от 05.08.2026</t>
  </si>
  <si>
    <t>компл.</t>
  </si>
  <si>
    <t>Дата подготовки обоснования НМЦК 05.08.2026</t>
  </si>
  <si>
    <t>В рамках выделенных лимитов НМЦК составляет 647 (шестьсот сорок семь) рублей 97 копеек</t>
  </si>
  <si>
    <t xml:space="preserve">Обоснование начальной (максимальной) цены контракта  Н(М)ЦК на поставку  набора ножей из нержавеющей стали для нужд ФГКУ «Специальное управление ФПС № 22 МЧС России»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</si>
</sst>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₽&quot;"/>
    <numFmt numFmtId="165" formatCode="_-* #,##0.00\ [$₽-419]_-;\-* #,##0.00\ [$₽-419]_-;_-* &quot;-&quot;??\ [$₽-419]_-;_-@_-"/>
    <numFmt numFmtId="166" formatCode="0.0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/>
    <xf numFmtId="0" fontId="2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123267</xdr:colOff>
      <xdr:row>4</xdr:row>
      <xdr:rowOff>773205</xdr:rowOff>
    </xdr:from>
    <xdr:to>
      <xdr:col>8</xdr:col>
      <xdr:colOff>1901709</xdr:colOff>
      <xdr:row>4</xdr:row>
      <xdr:rowOff>1568823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5620" y="2958352"/>
          <a:ext cx="1778442" cy="79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100852</xdr:colOff>
      <xdr:row>4</xdr:row>
      <xdr:rowOff>1019736</xdr:rowOff>
    </xdr:from>
    <xdr:to>
      <xdr:col>9</xdr:col>
      <xdr:colOff>2050675</xdr:colOff>
      <xdr:row>4</xdr:row>
      <xdr:rowOff>1457886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0117" y="3204883"/>
          <a:ext cx="194982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zoomScale="70" zoomScaleNormal="70" workbookViewId="0">
      <selection activeCell="J6" sqref="J6"/>
    </sheetView>
  </sheetViews>
  <sheetFormatPr defaultRowHeight="18.75" x14ac:dyDescent="0.3"/>
  <cols>
    <col min="1" max="1" width="7.7109375" style="1" customWidth="1"/>
    <col min="2" max="2" width="43.5703125" style="1" customWidth="1"/>
    <col min="3" max="3" width="9.28515625" style="1" customWidth="1"/>
    <col min="4" max="4" width="14.28515625" style="1" customWidth="1"/>
    <col min="5" max="5" width="16.85546875" style="1" customWidth="1"/>
    <col min="6" max="6" width="17" style="1" customWidth="1"/>
    <col min="7" max="7" width="15.28515625" style="1" customWidth="1"/>
    <col min="8" max="8" width="22.42578125" style="1" customWidth="1"/>
    <col min="9" max="9" width="27.28515625" style="1" customWidth="1"/>
    <col min="10" max="10" width="28.5703125" style="1" customWidth="1"/>
    <col min="11" max="11" width="21.140625" style="1" customWidth="1"/>
    <col min="12" max="12" width="19.140625" style="1" customWidth="1"/>
    <col min="13" max="13" width="9.140625" style="1"/>
    <col min="14" max="14" width="25.140625" style="1" customWidth="1"/>
    <col min="15" max="15" width="14.140625" style="1" customWidth="1"/>
    <col min="16" max="16384" width="9.140625" style="1"/>
  </cols>
  <sheetData>
    <row r="1" spans="1:14" x14ac:dyDescent="0.3">
      <c r="J1" s="23"/>
      <c r="K1" s="23"/>
      <c r="L1" s="23"/>
    </row>
    <row r="2" spans="1:14" s="13" customFormat="1" ht="44.25" customHeight="1" x14ac:dyDescent="0.3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4" ht="103.5" customHeight="1" x14ac:dyDescent="0.3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4" x14ac:dyDescent="0.3">
      <c r="A4" s="25" t="s">
        <v>1</v>
      </c>
      <c r="B4" s="25" t="s">
        <v>2</v>
      </c>
      <c r="C4" s="35" t="s">
        <v>3</v>
      </c>
      <c r="D4" s="25" t="s">
        <v>4</v>
      </c>
      <c r="E4" s="26" t="s">
        <v>5</v>
      </c>
      <c r="F4" s="27"/>
      <c r="G4" s="27"/>
      <c r="H4" s="33" t="s">
        <v>6</v>
      </c>
      <c r="I4" s="33"/>
      <c r="J4" s="33"/>
      <c r="K4" s="27" t="s">
        <v>7</v>
      </c>
    </row>
    <row r="5" spans="1:14" ht="108.75" customHeight="1" x14ac:dyDescent="0.3">
      <c r="A5" s="34"/>
      <c r="B5" s="34"/>
      <c r="C5" s="36"/>
      <c r="D5" s="25"/>
      <c r="E5" s="37" t="s">
        <v>16</v>
      </c>
      <c r="F5" s="22" t="s">
        <v>15</v>
      </c>
      <c r="G5" s="38" t="s">
        <v>17</v>
      </c>
      <c r="H5" s="3" t="s">
        <v>8</v>
      </c>
      <c r="I5" s="3" t="s">
        <v>9</v>
      </c>
      <c r="J5" s="4" t="s">
        <v>10</v>
      </c>
      <c r="K5" s="27"/>
    </row>
    <row r="6" spans="1:14" ht="41.25" customHeight="1" x14ac:dyDescent="0.3">
      <c r="A6" s="15">
        <v>1</v>
      </c>
      <c r="B6" s="14" t="s">
        <v>13</v>
      </c>
      <c r="C6" s="16" t="s">
        <v>18</v>
      </c>
      <c r="D6" s="14">
        <v>1</v>
      </c>
      <c r="E6" s="20">
        <v>806</v>
      </c>
      <c r="F6" s="21">
        <v>494</v>
      </c>
      <c r="G6" s="17">
        <v>680</v>
      </c>
      <c r="H6" s="18">
        <f t="shared" ref="H6" si="0">SUM(E6:G6)/3</f>
        <v>660</v>
      </c>
      <c r="I6" s="19">
        <f t="shared" ref="I6" si="1">SQRT(((SUM((POWER(G6-H6,2)),(POWER(F6-H6,2)),(POWER(E6-H6,2)),)/(COLUMNS(E6:G6)-1))))</f>
        <v>156.95859326586742</v>
      </c>
      <c r="J6" s="19">
        <f t="shared" ref="J6" si="2">I6/H6*100</f>
        <v>23.781605040282944</v>
      </c>
      <c r="K6" s="18">
        <f>H6*D6</f>
        <v>660</v>
      </c>
      <c r="L6" s="11"/>
      <c r="M6" s="2"/>
    </row>
    <row r="7" spans="1:14" ht="30" customHeight="1" x14ac:dyDescent="0.3">
      <c r="A7" s="31" t="s">
        <v>11</v>
      </c>
      <c r="B7" s="32"/>
      <c r="C7" s="9"/>
      <c r="D7" s="10">
        <v>1</v>
      </c>
      <c r="E7" s="5"/>
      <c r="F7" s="5"/>
      <c r="G7" s="6"/>
      <c r="H7" s="6"/>
      <c r="I7" s="6"/>
      <c r="J7" s="7"/>
      <c r="K7" s="8">
        <f>SUM(K6)</f>
        <v>660</v>
      </c>
      <c r="L7" s="11">
        <v>647.97</v>
      </c>
      <c r="M7" s="2"/>
    </row>
    <row r="8" spans="1:14" ht="22.5" customHeight="1" x14ac:dyDescent="0.3">
      <c r="A8" s="30" t="s">
        <v>19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11"/>
      <c r="M8" s="2"/>
    </row>
    <row r="9" spans="1:14" ht="22.5" customHeight="1" x14ac:dyDescent="0.3">
      <c r="A9" s="28" t="s">
        <v>20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11"/>
      <c r="M9" s="2"/>
    </row>
    <row r="10" spans="1:14" ht="114.75" customHeight="1" x14ac:dyDescent="0.3">
      <c r="A10" s="29" t="s">
        <v>14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12"/>
      <c r="N10" s="2"/>
    </row>
    <row r="11" spans="1:14" ht="68.25" customHeight="1" x14ac:dyDescent="0.3">
      <c r="J11" s="1" t="s">
        <v>12</v>
      </c>
      <c r="L11" s="11"/>
      <c r="M11" s="2"/>
    </row>
    <row r="13" spans="1:14" x14ac:dyDescent="0.3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7" ht="76.5" customHeight="1" x14ac:dyDescent="0.3"/>
  </sheetData>
  <mergeCells count="15">
    <mergeCell ref="A13:K13"/>
    <mergeCell ref="A10:K10"/>
    <mergeCell ref="A8:K8"/>
    <mergeCell ref="A7:B7"/>
    <mergeCell ref="H4:J4"/>
    <mergeCell ref="A4:A5"/>
    <mergeCell ref="C4:C5"/>
    <mergeCell ref="B4:B5"/>
    <mergeCell ref="A9:K9"/>
    <mergeCell ref="J1:L1"/>
    <mergeCell ref="A3:K3"/>
    <mergeCell ref="D4:D5"/>
    <mergeCell ref="E4:G4"/>
    <mergeCell ref="K4:K5"/>
    <mergeCell ref="A2:K2"/>
  </mergeCells>
  <pageMargins left="0.7" right="0.7" top="0.75" bottom="0.75" header="0.3" footer="0.3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Tarasov</dc:creator>
  <cp:lastModifiedBy>Yurlova</cp:lastModifiedBy>
  <cp:lastPrinted>2025-05-22T09:32:54Z</cp:lastPrinted>
  <dcterms:created xsi:type="dcterms:W3CDTF">2023-04-04T06:41:09Z</dcterms:created>
  <dcterms:modified xsi:type="dcterms:W3CDTF">2026-08-05T13:51:54Z</dcterms:modified>
</cp:coreProperties>
</file>