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imullinaLT\AppData\Local\LANIT\LanDocs\EditedFiles\"/>
    </mc:Choice>
  </mc:AlternateContent>
  <bookViews>
    <workbookView xWindow="0" yWindow="0" windowWidth="28800" windowHeight="12300"/>
  </bookViews>
  <sheets>
    <sheet name="Лист1 (2)" sheetId="2" r:id="rId1"/>
    <sheet name="Лист1" sheetId="3" r:id="rId2"/>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(2)'!$F$15</definedName>
    <definedName name="_ftnref4" localSheetId="0">'Лист1 (2)'!$O$15</definedName>
    <definedName name="_ftnref5" localSheetId="0">'Лист1 (2)'!$A$7</definedName>
    <definedName name="_ftnref6" localSheetId="0">'Лист1 (2)'!$G$16</definedName>
    <definedName name="_ftnref7" localSheetId="0">'Лист1 (2)'!$L$16</definedName>
    <definedName name="_ftnref8" localSheetId="0">'Лист1 (2)'!$N$16</definedName>
    <definedName name="_ftnref9" localSheetId="0">'Лист1 (2)'!$G$17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2" l="1"/>
  <c r="K20" i="2" l="1"/>
  <c r="N21" i="2" l="1"/>
  <c r="J20" i="2" l="1"/>
</calcChain>
</file>

<file path=xl/sharedStrings.xml><?xml version="1.0" encoding="utf-8"?>
<sst xmlns="http://schemas.openxmlformats.org/spreadsheetml/2006/main" count="42" uniqueCount="38">
  <si>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</si>
  <si>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</si>
  <si>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</si>
  <si>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</si>
  <si>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</si>
  <si>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</si>
  <si>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</si>
  <si>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</si>
  <si>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</si>
  <si>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</si>
  <si>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</si>
  <si>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</si>
  <si>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</si>
  <si>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</si>
  <si>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</si>
  <si>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</si>
  <si>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</si>
  <si>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</si>
  <si>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Итого ЦК</t>
  </si>
  <si>
    <t>Используемый метод определения ЦК: Метод сопоставимых рыночных цен</t>
  </si>
  <si>
    <t xml:space="preserve">Обоснование начальной (максимальной) цены контракта  (НМЦК(ЦК)) </t>
  </si>
  <si>
    <t>-</t>
  </si>
  <si>
    <t>Цена государственного контракта включает в себя доставку, погрузку, разгрузку,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</si>
  <si>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штука</t>
  </si>
  <si>
    <t xml:space="preserve">Предмет контракта: Поставка зеркал для обеспечения нужд Межрегионального филиала ФКУ «ЦОКР» в г. Казани.
</t>
  </si>
  <si>
    <t>Зеркало 
КТРУ 23.12.13.110-00000001</t>
  </si>
  <si>
    <t>Поставка зеркал для обеспечения нужд Межрегионального филиала ФКУ «ЦОКР» в г. Казани.</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</si>
  <si>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</si>
  <si>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r>
      <t>Реквизиты запросов ценовой информации (в т.ч. в ЕИС):</t>
    </r>
    <r>
      <rPr>
        <sz val="12"/>
        <rFont val="Times New Roman"/>
        <family val="1"/>
        <charset val="204"/>
      </rPr>
      <t xml:space="preserve"> Запрос направлен в 5 организаций исх. № 59-07-11/4191 от 11.08.2026г., запрос цен в ЕИС 0811400000126000661 (ред. №01) от 10.08.2026г. </t>
    </r>
    <r>
      <rPr>
        <sz val="12"/>
        <color theme="1"/>
        <rFont val="Times New Roman"/>
        <family val="1"/>
        <charset val="204"/>
      </rPr>
      <t xml:space="preserve">
Ответ от организаций не получен. НМЦК (ЦК) произведён на основании данных, полученных путем мониторинга источников в сети интернет: </t>
    </r>
  </si>
  <si>
    <t>Источник №1*</t>
  </si>
  <si>
    <t>Источник № 2**</t>
  </si>
  <si>
    <t>Источник № 3***</t>
  </si>
  <si>
    <t xml:space="preserve">https://www.komus.ru/katalog/mebel/mebel-dlya-doma/zerkala/zerkala-nastennye/zerkalo-nastennoe-komus-mebel-s-fatsetom-600kh1200-mm-/p/1423680/?ysclid=msn7hxyets615743534&amp;tabId=specifications </t>
  </si>
  <si>
    <t xml:space="preserve">https://www.officepage.ru/shop/zerkala/zerkalo_mir_nastennoe_s_fatsetom_600kh1200_107f_pryamougolnoe?ysclid=mssisbturr12029070 </t>
  </si>
  <si>
    <t xml:space="preserve">https://gipermix.ru/catalog/tovary-dlya-doma-i-dachi/dekor-i-interer/zerkala/zerkalo_mir_nastennoe_s_fatsetom_600kh1200_107f_pryamougolnoe/ </t>
  </si>
  <si>
    <t>Дата подготовки обоснования ЦК:  14.08.2026г.</t>
  </si>
  <si>
    <t xml:space="preserve">Источник №1* 
</t>
  </si>
  <si>
    <t xml:space="preserve">Источник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</si>
</sst>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1"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sz val="10"/>
      <name val="Times New Roman"/>
      <family val="1"/>
      <charset val="204"/>
    </font>
    <font>
      <sz val="10"/>
      <color indexed="8"/>
      <name val="Times New Roman"/>
      <family val="1"/>
      <charset val="204"/>
    </font>
    <font>
      <sz val="11"/>
      <color theme="1"/>
      <name val="Calibri"/>
      <family val="2"/>
      <charset val="204"/>
      <scheme val="minor"/>
    </font>
    <font>
      <sz val="11"/>
      <color indexed="8"/>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48">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0" xfId="1" applyAlignment="1">
      <alignment vertical="center"/>
    </xf>
    <xf numFmtId="0" fontId="4" fillId="0" borderId="0" xfId="1" applyFont="1" applyAlignment="1">
      <alignment vertical="center"/>
    </xf>
    <xf numFmtId="43" fontId="1" fillId="0" borderId="10" xfId="2" applyFont="1" applyBorder="1" applyAlignment="1">
      <alignment vertical="center" wrapText="1"/>
    </xf>
    <xf numFmtId="0" fontId="1" fillId="2" borderId="7" xfId="0" applyFont="1" applyFill="1" applyBorder="1" applyAlignment="1">
      <alignment horizontal="center" vertical="center" wrapText="1"/>
    </xf>
    <xf numFmtId="0" fontId="7" fillId="0" borderId="0" xfId="0" applyFont="1"/>
    <xf numFmtId="0" fontId="1" fillId="0" borderId="0" xfId="0" applyFont="1" applyAlignment="1">
      <alignment horizontal="left" vertical="top" wrapText="1"/>
    </xf>
    <xf numFmtId="0" fontId="9" fillId="0" borderId="0" xfId="0" applyFont="1" applyAlignment="1">
      <alignment horizontal="center" vertical="center" wrapText="1" shrinkToFit="1"/>
    </xf>
    <xf numFmtId="0" fontId="1" fillId="0" borderId="9" xfId="0" applyFont="1" applyBorder="1" applyAlignment="1">
      <alignment horizontal="center" vertical="center" wrapText="1"/>
    </xf>
    <xf numFmtId="0" fontId="2" fillId="0" borderId="0" xfId="1" applyAlignment="1">
      <alignment horizontal="left" vertical="top" wrapText="1"/>
    </xf>
    <xf numFmtId="0" fontId="0" fillId="0" borderId="0" xfId="0" applyAlignment="1">
      <alignment horizontal="left" vertical="top"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1" fillId="0" borderId="0" xfId="0" applyFont="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9" fillId="0" borderId="0" xfId="0" applyFont="1" applyAlignment="1">
      <alignment horizontal="center" vertical="center" wrapText="1" shrinkToFit="1"/>
    </xf>
    <xf numFmtId="2" fontId="1" fillId="0" borderId="9" xfId="0" applyNumberFormat="1" applyFont="1" applyBorder="1" applyAlignment="1">
      <alignment horizontal="center"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0" fillId="0" borderId="4" xfId="0" applyBorder="1" applyAlignment="1">
      <alignment horizontal="righ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permix.ru/catalog/tovary-dlya-doma-i-dachi/dekor-i-interer/zerkala/zerkalo_mir_nastennoe_s_fatsetom_600kh1200_107f_pryamougolnoe/" TargetMode="External"/><Relationship Id="rId2" Type="http://schemas.openxmlformats.org/officeDocument/2006/relationships/hyperlink" Target="https://www.officepage.ru/shop/zerkala/zerkalo_mir_nastennoe_s_fatsetom_600kh1200_107f_pryamougolnoe?ysclid=mssisbturr12029070" TargetMode="External"/><Relationship Id="rId1" Type="http://schemas.openxmlformats.org/officeDocument/2006/relationships/hyperlink" Target="https://www.komus.ru/katalog/mebel/mebel-dlya-doma/zerkala/zerkala-nastennye/zerkalo-nastennoe-komus-mebel-s-fatsetom-600kh1200-mm-/p/1423680/?ysclid=msn7hxyets615743534&amp;tabId=specification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zoomScale="85" zoomScaleNormal="85" workbookViewId="0">
      <selection activeCell="L20" sqref="L20:M20"/>
    </sheetView>
  </sheetViews>
  <sheetFormatPr defaultRowHeight="15.75" x14ac:dyDescent="0.25"/>
  <cols>
    <col min="1" max="1" width="19.14062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3.85546875" style="2" customWidth="1"/>
    <col min="14" max="14" width="16.28515625" style="2" customWidth="1"/>
    <col min="15" max="16" width="12.85546875" style="2" customWidth="1"/>
    <col min="17" max="16384" width="9.140625" style="2"/>
  </cols>
  <sheetData>
    <row r="1" spans="1:17" ht="60" customHeight="1" x14ac:dyDescent="0.25">
      <c r="A1" s="29" t="s">
        <v>20</v>
      </c>
      <c r="B1" s="29"/>
      <c r="C1" s="29"/>
      <c r="D1" s="29"/>
      <c r="E1" s="29"/>
      <c r="F1" s="29"/>
      <c r="G1" s="29"/>
      <c r="H1" s="29"/>
      <c r="I1" s="29"/>
      <c r="J1" s="29"/>
      <c r="K1" s="29"/>
      <c r="L1" s="29"/>
      <c r="M1" s="29"/>
      <c r="N1" s="29"/>
      <c r="O1" s="29"/>
      <c r="P1" s="29"/>
      <c r="Q1" s="29"/>
    </row>
    <row r="4" spans="1:17" x14ac:dyDescent="0.25">
      <c r="A4" s="30" t="s">
        <v>35</v>
      </c>
      <c r="B4" s="30"/>
      <c r="C4" s="30"/>
      <c r="D4" s="30"/>
      <c r="E4" s="30"/>
      <c r="F4" s="30"/>
      <c r="G4" s="30"/>
      <c r="H4" s="30"/>
      <c r="I4" s="30"/>
      <c r="J4" s="30"/>
      <c r="K4" s="30"/>
      <c r="L4" s="30"/>
      <c r="M4" s="30"/>
      <c r="N4" s="30"/>
      <c r="O4" s="30"/>
      <c r="P4" s="30"/>
      <c r="Q4" s="30"/>
    </row>
    <row r="5" spans="1:17" ht="40.5" customHeight="1" x14ac:dyDescent="0.25">
      <c r="A5" s="31" t="s">
        <v>24</v>
      </c>
      <c r="B5" s="32"/>
      <c r="C5" s="32"/>
      <c r="D5" s="32"/>
      <c r="E5" s="32"/>
      <c r="F5" s="32"/>
      <c r="G5" s="32"/>
      <c r="H5" s="32"/>
      <c r="I5" s="32"/>
      <c r="J5" s="32"/>
      <c r="K5" s="32"/>
      <c r="L5" s="32"/>
      <c r="M5" s="32"/>
      <c r="N5" s="32"/>
      <c r="O5" s="32"/>
      <c r="P5" s="32"/>
      <c r="Q5" s="32"/>
    </row>
    <row r="6" spans="1:17" ht="29.25" customHeight="1" x14ac:dyDescent="0.25">
      <c r="A6" s="33" t="s">
        <v>19</v>
      </c>
      <c r="B6" s="33"/>
      <c r="C6" s="33"/>
      <c r="D6" s="33"/>
      <c r="E6" s="33"/>
      <c r="F6" s="33"/>
      <c r="G6" s="33"/>
      <c r="H6" s="33"/>
      <c r="I6" s="33"/>
      <c r="J6" s="33"/>
      <c r="K6" s="33"/>
      <c r="L6" s="33"/>
      <c r="M6" s="33"/>
      <c r="N6" s="33"/>
      <c r="O6" s="33"/>
      <c r="P6" s="33"/>
      <c r="Q6" s="33"/>
    </row>
    <row r="7" spans="1:17" ht="38.25" customHeight="1" x14ac:dyDescent="0.25">
      <c r="A7" s="31" t="s">
        <v>28</v>
      </c>
      <c r="B7" s="31"/>
      <c r="C7" s="31"/>
      <c r="D7" s="31"/>
      <c r="E7" s="31"/>
      <c r="F7" s="31"/>
      <c r="G7" s="31"/>
      <c r="H7" s="31"/>
      <c r="I7" s="31"/>
      <c r="J7" s="31"/>
      <c r="K7" s="31"/>
      <c r="L7" s="31"/>
      <c r="M7" s="31"/>
      <c r="N7" s="31"/>
      <c r="O7" s="31"/>
      <c r="P7" s="31"/>
      <c r="Q7" s="31"/>
    </row>
    <row r="8" spans="1:17" ht="28.5" customHeight="1" x14ac:dyDescent="0.25">
      <c r="A8" s="7" t="s">
        <v>29</v>
      </c>
      <c r="B8" s="19" t="s">
        <v>33</v>
      </c>
      <c r="C8" s="20"/>
      <c r="D8" s="20"/>
      <c r="E8" s="20"/>
      <c r="F8" s="20"/>
      <c r="G8" s="20"/>
      <c r="H8" s="20"/>
      <c r="I8" s="20"/>
      <c r="J8" s="20"/>
      <c r="K8" s="20"/>
      <c r="L8" s="20"/>
      <c r="M8" s="20"/>
      <c r="N8" s="20"/>
      <c r="O8" s="20"/>
      <c r="P8" s="20"/>
      <c r="Q8" s="7"/>
    </row>
    <row r="9" spans="1:17" ht="17.25" customHeight="1" x14ac:dyDescent="0.25">
      <c r="A9" s="12" t="s">
        <v>30</v>
      </c>
      <c r="B9" s="19" t="s">
        <v>32</v>
      </c>
      <c r="C9" s="20"/>
      <c r="D9" s="20"/>
      <c r="E9" s="20"/>
      <c r="F9" s="20"/>
      <c r="G9" s="20"/>
      <c r="H9" s="20"/>
      <c r="I9" s="20"/>
      <c r="J9" s="20"/>
      <c r="K9" s="20"/>
      <c r="L9" s="20"/>
      <c r="M9" s="20"/>
      <c r="N9" s="20"/>
      <c r="O9" s="20"/>
      <c r="P9" s="20"/>
      <c r="Q9" s="7"/>
    </row>
    <row r="10" spans="1:17" ht="17.25" customHeight="1" x14ac:dyDescent="0.25">
      <c r="A10" s="11"/>
      <c r="B10" s="7"/>
      <c r="C10" s="7"/>
      <c r="D10" s="7"/>
      <c r="E10" s="7"/>
      <c r="F10" s="7"/>
      <c r="G10" s="7"/>
      <c r="H10" s="7"/>
      <c r="I10" s="7"/>
      <c r="J10" s="7"/>
      <c r="K10" s="7"/>
      <c r="L10" s="7"/>
      <c r="M10" s="16"/>
      <c r="N10" s="7"/>
      <c r="O10" s="7"/>
      <c r="P10" s="7"/>
      <c r="Q10" s="7"/>
    </row>
    <row r="11" spans="1:17" ht="17.25" customHeight="1" x14ac:dyDescent="0.25">
      <c r="A11" s="7" t="s">
        <v>31</v>
      </c>
      <c r="B11" s="19" t="s">
        <v>34</v>
      </c>
      <c r="C11" s="20"/>
      <c r="D11" s="20"/>
      <c r="E11" s="20"/>
      <c r="F11" s="20"/>
      <c r="G11" s="20"/>
      <c r="H11" s="20"/>
      <c r="I11" s="20"/>
      <c r="J11" s="20"/>
      <c r="K11" s="20"/>
      <c r="L11" s="20"/>
      <c r="M11" s="20"/>
      <c r="N11" s="20"/>
      <c r="O11" s="20"/>
      <c r="P11" s="7"/>
      <c r="Q11" s="7"/>
    </row>
    <row r="12" spans="1:17" ht="31.5" customHeight="1" x14ac:dyDescent="0.25">
      <c r="A12" s="25" t="s">
        <v>0</v>
      </c>
      <c r="B12" s="25"/>
      <c r="C12" s="25"/>
      <c r="D12" s="25"/>
      <c r="E12" s="25"/>
      <c r="F12" s="25"/>
      <c r="G12" s="25"/>
      <c r="H12" s="25"/>
      <c r="I12" s="25"/>
      <c r="J12" s="25"/>
      <c r="K12" s="25"/>
      <c r="L12" s="25"/>
      <c r="M12" s="25"/>
      <c r="N12" s="25"/>
      <c r="O12" s="25"/>
      <c r="P12" s="25"/>
      <c r="Q12" s="25"/>
    </row>
    <row r="13" spans="1:17" ht="13.5" customHeight="1" x14ac:dyDescent="0.25">
      <c r="A13" s="25" t="s">
        <v>15</v>
      </c>
      <c r="B13" s="25"/>
      <c r="C13" s="25"/>
      <c r="D13" s="25"/>
      <c r="E13" s="25"/>
      <c r="F13" s="25"/>
      <c r="G13" s="25"/>
      <c r="H13" s="25"/>
      <c r="I13" s="25"/>
      <c r="J13" s="25"/>
      <c r="K13" s="25"/>
      <c r="L13" s="25"/>
      <c r="M13" s="25"/>
      <c r="N13" s="25"/>
      <c r="O13" s="25"/>
      <c r="P13" s="25"/>
      <c r="Q13" s="25"/>
    </row>
    <row r="14" spans="1:17" ht="16.5" thickBot="1" x14ac:dyDescent="0.3"/>
    <row r="15" spans="1:17" ht="16.5" thickBot="1" x14ac:dyDescent="0.3">
      <c r="A15" s="35" t="s">
        <v>16</v>
      </c>
      <c r="B15" s="38" t="s">
        <v>1</v>
      </c>
      <c r="C15" s="35" t="s">
        <v>2</v>
      </c>
      <c r="D15" s="38" t="s">
        <v>3</v>
      </c>
      <c r="E15" s="35" t="s">
        <v>4</v>
      </c>
      <c r="F15" s="38" t="s">
        <v>5</v>
      </c>
      <c r="G15" s="21" t="s">
        <v>6</v>
      </c>
      <c r="H15" s="22"/>
      <c r="I15" s="22"/>
      <c r="J15" s="22"/>
      <c r="K15" s="22"/>
      <c r="L15" s="22"/>
      <c r="M15" s="22"/>
      <c r="N15" s="22"/>
      <c r="O15" s="38" t="s">
        <v>7</v>
      </c>
      <c r="P15" s="3" t="s">
        <v>8</v>
      </c>
    </row>
    <row r="16" spans="1:17" ht="126.75" customHeight="1" thickBot="1" x14ac:dyDescent="0.3">
      <c r="A16" s="36"/>
      <c r="B16" s="39"/>
      <c r="C16" s="36"/>
      <c r="D16" s="39"/>
      <c r="E16" s="36"/>
      <c r="F16" s="39"/>
      <c r="G16" s="24" t="s">
        <v>10</v>
      </c>
      <c r="H16" s="41"/>
      <c r="I16" s="42"/>
      <c r="J16" s="36" t="s">
        <v>11</v>
      </c>
      <c r="K16" s="36" t="s">
        <v>17</v>
      </c>
      <c r="L16" s="23" t="s">
        <v>12</v>
      </c>
      <c r="M16" s="26"/>
      <c r="N16" s="23" t="s">
        <v>13</v>
      </c>
      <c r="O16" s="39"/>
      <c r="P16" s="39" t="s">
        <v>9</v>
      </c>
    </row>
    <row r="17" spans="1:16" ht="48" thickBot="1" x14ac:dyDescent="0.3">
      <c r="A17" s="36"/>
      <c r="B17" s="39"/>
      <c r="C17" s="36"/>
      <c r="D17" s="39"/>
      <c r="E17" s="36"/>
      <c r="F17" s="39"/>
      <c r="G17" s="9" t="s">
        <v>36</v>
      </c>
      <c r="H17" s="1" t="s">
        <v>37</v>
      </c>
      <c r="I17" s="1" t="s">
        <v>31</v>
      </c>
      <c r="J17" s="36"/>
      <c r="K17" s="36"/>
      <c r="L17" s="23"/>
      <c r="M17" s="26"/>
      <c r="N17" s="23"/>
      <c r="O17" s="39"/>
      <c r="P17" s="39"/>
    </row>
    <row r="18" spans="1:16" ht="32.25" thickBot="1" x14ac:dyDescent="0.3">
      <c r="A18" s="37"/>
      <c r="B18" s="40"/>
      <c r="C18" s="37"/>
      <c r="D18" s="40"/>
      <c r="E18" s="37"/>
      <c r="F18" s="40"/>
      <c r="G18" s="1" t="s">
        <v>14</v>
      </c>
      <c r="H18" s="1" t="s">
        <v>14</v>
      </c>
      <c r="I18" s="1" t="s">
        <v>14</v>
      </c>
      <c r="J18" s="37"/>
      <c r="K18" s="37"/>
      <c r="L18" s="24"/>
      <c r="M18" s="27"/>
      <c r="N18" s="24"/>
      <c r="O18" s="40"/>
      <c r="P18" s="40"/>
    </row>
    <row r="19" spans="1:16" ht="16.5" thickBot="1" x14ac:dyDescent="0.3">
      <c r="A19" s="6">
        <v>1</v>
      </c>
      <c r="B19" s="8">
        <v>2</v>
      </c>
      <c r="C19" s="8">
        <v>3</v>
      </c>
      <c r="D19" s="8">
        <v>4</v>
      </c>
      <c r="E19" s="1">
        <v>5</v>
      </c>
      <c r="F19" s="1">
        <v>6</v>
      </c>
      <c r="G19" s="1">
        <v>7</v>
      </c>
      <c r="H19" s="1">
        <v>8</v>
      </c>
      <c r="I19" s="1">
        <v>9</v>
      </c>
      <c r="J19" s="1">
        <v>10</v>
      </c>
      <c r="K19" s="1">
        <v>11</v>
      </c>
      <c r="L19" s="21">
        <v>12</v>
      </c>
      <c r="M19" s="28"/>
      <c r="N19" s="18">
        <v>13</v>
      </c>
      <c r="O19" s="1">
        <v>14</v>
      </c>
      <c r="P19" s="1">
        <v>15</v>
      </c>
    </row>
    <row r="20" spans="1:16" ht="75" customHeight="1" thickBot="1" x14ac:dyDescent="0.3">
      <c r="A20" s="9">
        <v>1</v>
      </c>
      <c r="B20" s="3" t="s">
        <v>25</v>
      </c>
      <c r="C20" s="10" t="s">
        <v>26</v>
      </c>
      <c r="D20" s="3" t="s">
        <v>21</v>
      </c>
      <c r="E20" s="14" t="s">
        <v>23</v>
      </c>
      <c r="F20" s="1">
        <v>14</v>
      </c>
      <c r="G20" s="4">
        <v>4598.2700000000004</v>
      </c>
      <c r="H20" s="4">
        <v>6875</v>
      </c>
      <c r="I20" s="4">
        <v>5754</v>
      </c>
      <c r="J20" s="5">
        <f t="shared" ref="J20" si="0">(STDEV(G20:I20)/AVERAGE(G20:I20))*100</f>
        <v>19.824542386503126</v>
      </c>
      <c r="K20" s="4">
        <f t="shared" ref="K20" si="1">ROUNDDOWN(AVERAGE(G20:I20),2)</f>
        <v>5742.42</v>
      </c>
      <c r="L20" s="44" t="s">
        <v>21</v>
      </c>
      <c r="M20" s="28"/>
      <c r="N20" s="4">
        <f>F20*G20</f>
        <v>64375.780000000006</v>
      </c>
      <c r="O20" s="4"/>
      <c r="P20" s="4"/>
    </row>
    <row r="21" spans="1:16" ht="16.5" customHeight="1" thickBot="1" x14ac:dyDescent="0.3">
      <c r="A21" s="45" t="s">
        <v>18</v>
      </c>
      <c r="B21" s="46"/>
      <c r="C21" s="46"/>
      <c r="D21" s="46"/>
      <c r="E21" s="46"/>
      <c r="F21" s="46"/>
      <c r="G21" s="46"/>
      <c r="H21" s="46"/>
      <c r="I21" s="46"/>
      <c r="J21" s="46"/>
      <c r="K21" s="46"/>
      <c r="L21" s="46"/>
      <c r="M21" s="47"/>
      <c r="N21" s="13">
        <f>SUM(N20:N20)</f>
        <v>64375.780000000006</v>
      </c>
      <c r="O21" s="4"/>
      <c r="P21" s="4"/>
    </row>
    <row r="24" spans="1:16" s="15" customFormat="1" ht="31.5" customHeight="1" x14ac:dyDescent="0.2">
      <c r="A24" s="43" t="s">
        <v>22</v>
      </c>
      <c r="B24" s="43"/>
      <c r="C24" s="43"/>
      <c r="D24" s="43"/>
      <c r="E24" s="43"/>
      <c r="F24" s="43"/>
      <c r="G24" s="43"/>
      <c r="H24" s="43"/>
      <c r="I24" s="43"/>
      <c r="J24" s="43"/>
      <c r="K24" s="43"/>
      <c r="L24" s="43"/>
      <c r="M24" s="17"/>
    </row>
    <row r="26" spans="1:16" ht="82.5" customHeight="1" x14ac:dyDescent="0.25">
      <c r="A26" s="34" t="s">
        <v>27</v>
      </c>
      <c r="B26" s="34"/>
      <c r="C26" s="34"/>
      <c r="D26" s="34"/>
      <c r="E26" s="34"/>
      <c r="F26" s="34"/>
      <c r="G26" s="34"/>
      <c r="H26" s="34"/>
      <c r="I26" s="34"/>
      <c r="J26" s="34"/>
      <c r="K26" s="34"/>
      <c r="L26" s="34"/>
      <c r="M26" s="34"/>
      <c r="N26" s="34"/>
      <c r="O26" s="34"/>
      <c r="P26" s="34"/>
    </row>
    <row r="27" spans="1:16" hidden="1" x14ac:dyDescent="0.25">
      <c r="A27" s="34"/>
      <c r="B27" s="34"/>
      <c r="C27" s="34"/>
      <c r="D27" s="34"/>
      <c r="E27" s="34"/>
      <c r="F27" s="34"/>
      <c r="G27" s="34"/>
      <c r="H27" s="34"/>
      <c r="I27" s="34"/>
      <c r="J27" s="34"/>
      <c r="K27" s="34"/>
      <c r="L27" s="34"/>
      <c r="M27" s="34"/>
      <c r="N27" s="34"/>
      <c r="O27" s="34"/>
      <c r="P27" s="34"/>
    </row>
    <row r="28" spans="1:16" hidden="1" x14ac:dyDescent="0.25">
      <c r="A28" s="34"/>
      <c r="B28" s="34"/>
      <c r="C28" s="34"/>
      <c r="D28" s="34"/>
      <c r="E28" s="34"/>
      <c r="F28" s="34"/>
      <c r="G28" s="34"/>
      <c r="H28" s="34"/>
      <c r="I28" s="34"/>
      <c r="J28" s="34"/>
      <c r="K28" s="34"/>
      <c r="L28" s="34"/>
      <c r="M28" s="34"/>
      <c r="N28" s="34"/>
      <c r="O28" s="34"/>
      <c r="P28" s="34"/>
    </row>
    <row r="29" spans="1:16" hidden="1" x14ac:dyDescent="0.25">
      <c r="A29" s="34"/>
      <c r="B29" s="34"/>
      <c r="C29" s="34"/>
      <c r="D29" s="34"/>
      <c r="E29" s="34"/>
      <c r="F29" s="34"/>
      <c r="G29" s="34"/>
      <c r="H29" s="34"/>
      <c r="I29" s="34"/>
      <c r="J29" s="34"/>
      <c r="K29" s="34"/>
      <c r="L29" s="34"/>
      <c r="M29" s="34"/>
      <c r="N29" s="34"/>
      <c r="O29" s="34"/>
      <c r="P29" s="34"/>
    </row>
  </sheetData>
  <mergeCells count="29">
    <mergeCell ref="A26:P29"/>
    <mergeCell ref="A13:Q13"/>
    <mergeCell ref="A15:A18"/>
    <mergeCell ref="B15:B18"/>
    <mergeCell ref="C15:C18"/>
    <mergeCell ref="D15:D18"/>
    <mergeCell ref="E15:E18"/>
    <mergeCell ref="F15:F18"/>
    <mergeCell ref="O15:O18"/>
    <mergeCell ref="G16:I16"/>
    <mergeCell ref="J16:J18"/>
    <mergeCell ref="K16:K18"/>
    <mergeCell ref="P16:P18"/>
    <mergeCell ref="A24:L24"/>
    <mergeCell ref="L20:M20"/>
    <mergeCell ref="A21:M21"/>
    <mergeCell ref="L19:M19"/>
    <mergeCell ref="A1:Q1"/>
    <mergeCell ref="A4:Q4"/>
    <mergeCell ref="A5:Q5"/>
    <mergeCell ref="A6:Q6"/>
    <mergeCell ref="A7:Q7"/>
    <mergeCell ref="B8:P8"/>
    <mergeCell ref="B9:P9"/>
    <mergeCell ref="B11:O11"/>
    <mergeCell ref="G15:N15"/>
    <mergeCell ref="N16:N18"/>
    <mergeCell ref="A12:Q12"/>
    <mergeCell ref="L16:M18"/>
  </mergeCells>
  <hyperlinks>
    <hyperlink ref="B15" location="_ftn1" display="_ftn1"/>
    <hyperlink ref="D15" location="_ftn2" display="_ftn2"/>
    <hyperlink ref="F15" location="_ftn3" display="_ftn3"/>
    <hyperlink ref="O15" location="_ftn4" display="_ftn4"/>
    <hyperlink ref="P16" location="_ftn5" display="_ftn5"/>
    <hyperlink ref="G16" location="_ftn6" display="_ftn6"/>
    <hyperlink ref="L16" location="_ftn7" display="_ftn7"/>
    <hyperlink ref="N16" location="_ftn8" display="_ftn8"/>
    <hyperlink ref="B9" r:id="rId1"/>
    <hyperlink ref="B8" r:id="rId2"/>
    <hyperlink ref="B11" r:id="rId3"/>
  </hyperlinks>
  <pageMargins left="0.7" right="0.7" top="0.75" bottom="0.75" header="0.3" footer="0.3"/>
  <pageSetup paperSize="9" scale="44"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9</vt:i4>
      </vt:variant>
    </vt:vector>
  </HeadingPairs>
  <TitlesOfParts>
    <vt:vector size="11" baseType="lpstr">
      <vt:lpstr>Лист1 (2)</vt:lpstr>
      <vt:lpstr>Лист1</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2026-08-17T09:54:49Z</dcterms:modified>
</cp:coreProperties>
</file>