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Закупки 2026\рулон\"/>
    </mc:Choice>
  </mc:AlternateContent>
  <bookViews>
    <workbookView xWindow="0" yWindow="0" windowWidth="28800" windowHeight="11835"/>
  </bookViews>
  <sheets>
    <sheet name="Накопитель данных" sheetId="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7" l="1"/>
  <c r="I8" i="7" s="1"/>
  <c r="G8" i="7" l="1"/>
  <c r="H8" i="7" s="1"/>
  <c r="J8" i="7"/>
  <c r="J9" i="7" s="1"/>
</calcChain>
</file>

<file path=xl/sharedStrings.xml><?xml version="1.0" encoding="utf-8"?>
<sst xmlns="http://schemas.openxmlformats.org/spreadsheetml/2006/main" count="32" uniqueCount="29">
  <si>
    <t>Поставщик 1</t>
  </si>
  <si>
    <t>Поставщик 2</t>
  </si>
  <si>
    <t>Поставщик 3</t>
  </si>
  <si>
    <t>Наименование Товара</t>
  </si>
  <si>
    <t>Обоснование начальной (максимальной) цены контракта ( далее - НМЦК) произведено Заказчиком в соответствии с методичесими рекомендациями, утвержденными приказом Минэкономразвития РФ от 02.10.2013г. №567 методом сопоставимых рыночных цен (анализа рынка).</t>
  </si>
  <si>
    <t xml:space="preserve">В целях определения однородности совокупности значений выявленных цен, используемых в расчете НМЦК, определен коэффициент вариации по формуле: </t>
  </si>
  <si>
    <t>где:</t>
  </si>
  <si>
    <t xml:space="preserve">                                                                             ,</t>
  </si>
  <si>
    <t>НМЦК методом сопоставимых рыночных цен (анализа рынка) определяется по формуле:</t>
  </si>
  <si>
    <t>Расчет НМЦК</t>
  </si>
  <si>
    <t>Расчет коэффициента вариации</t>
  </si>
  <si>
    <t>σ</t>
  </si>
  <si>
    <t xml:space="preserve">Расчет начальной (максимальной) цены контракта </t>
  </si>
  <si>
    <t>Объем поставки (кол-во)</t>
  </si>
  <si>
    <t xml:space="preserve">V* </t>
  </si>
  <si>
    <t>* -  максимально допустимое значение-  33%.</t>
  </si>
  <si>
    <t>НМЦК, тыс. руб.</t>
  </si>
  <si>
    <r>
      <t xml:space="preserve"> </t>
    </r>
    <r>
      <rPr>
        <sz val="14"/>
        <rFont val="Calibri"/>
        <family val="2"/>
        <charset val="204"/>
      </rPr>
      <t xml:space="preserve">&lt; </t>
    </r>
    <r>
      <rPr>
        <i/>
        <sz val="14"/>
        <rFont val="Calibri"/>
        <family val="2"/>
        <charset val="204"/>
      </rPr>
      <t xml:space="preserve">ц &gt;  </t>
    </r>
  </si>
  <si>
    <r>
      <t xml:space="preserve">                V - </t>
    </r>
    <r>
      <rPr>
        <sz val="12"/>
        <rFont val="Calibri"/>
        <family val="2"/>
        <charset val="204"/>
      </rPr>
      <t xml:space="preserve">коэффициент вариации (ценовые значения считатются однородными и допустимыми к использованию в расчете НМЦК, при величине коэффициента вариации не превышающем 33%); </t>
    </r>
    <r>
      <rPr>
        <i/>
        <sz val="12"/>
        <rFont val="Calibri"/>
        <family val="2"/>
        <charset val="204"/>
      </rPr>
      <t xml:space="preserve"> </t>
    </r>
  </si>
  <si>
    <r>
      <t xml:space="preserve">                              - цена единицы товара, работы,  услуги, указанная в источнике с номером </t>
    </r>
    <r>
      <rPr>
        <i/>
        <sz val="12"/>
        <rFont val="Calibri"/>
        <family val="2"/>
        <charset val="204"/>
      </rPr>
      <t xml:space="preserve">i </t>
    </r>
    <r>
      <rPr>
        <sz val="12"/>
        <rFont val="Calibri"/>
        <family val="2"/>
        <charset val="204"/>
      </rPr>
      <t>, руб.;</t>
    </r>
  </si>
  <si>
    <r>
      <t xml:space="preserve">             </t>
    </r>
    <r>
      <rPr>
        <sz val="14"/>
        <rFont val="Calibri"/>
        <family val="2"/>
        <charset val="204"/>
      </rPr>
      <t xml:space="preserve"> &lt; </t>
    </r>
    <r>
      <rPr>
        <i/>
        <sz val="14"/>
        <rFont val="Calibri"/>
        <family val="2"/>
        <charset val="204"/>
      </rPr>
      <t>ц &gt;   -</t>
    </r>
    <r>
      <rPr>
        <sz val="12"/>
        <rFont val="Calibri"/>
        <family val="2"/>
        <charset val="204"/>
      </rPr>
      <t>средняя арифметическая величина цены товара, работы, услуги, руб.;</t>
    </r>
  </si>
  <si>
    <r>
      <t xml:space="preserve">             </t>
    </r>
    <r>
      <rPr>
        <i/>
        <sz val="14"/>
        <rFont val="Calibri"/>
        <family val="2"/>
        <charset val="204"/>
      </rPr>
      <t xml:space="preserve">  n        </t>
    </r>
    <r>
      <rPr>
        <sz val="12"/>
        <rFont val="Calibri"/>
        <family val="2"/>
        <charset val="204"/>
      </rPr>
      <t xml:space="preserve">- количество значений, используемых в расчете;  </t>
    </r>
  </si>
  <si>
    <r>
      <t xml:space="preserve">                v            </t>
    </r>
    <r>
      <rPr>
        <sz val="12"/>
        <rFont val="Calibri"/>
        <family val="2"/>
        <charset val="204"/>
      </rPr>
      <t xml:space="preserve"> -количество (объем) закупаемого товара (работы,услуги)</t>
    </r>
  </si>
  <si>
    <r>
      <t xml:space="preserve">                i            </t>
    </r>
    <r>
      <rPr>
        <sz val="12"/>
        <rFont val="Calibri"/>
        <family val="2"/>
        <charset val="204"/>
      </rPr>
      <t>- номер источника ценовой информации.</t>
    </r>
  </si>
  <si>
    <t xml:space="preserve">                                                                                                  - среднее квадратичное отклонение;</t>
  </si>
  <si>
    <t>Цены поставщиков за единицу продукции, рубли.</t>
  </si>
  <si>
    <t>Округление</t>
  </si>
  <si>
    <t>Бумага широкоформатная</t>
  </si>
  <si>
    <t>В связи с тем, что среднеарифметическое значение ценовых предложений превышает предел доведенных лимитов бюджетных обязательств, начальная (максимальная) цена контракта, в соответствии со ст. 72 Бюджетного кодекса РФ, не может превышать лимит бюджетных обязательств и составляет
20 500 рублей 00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</si>
</sst>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4"/>
      <name val="Calibri"/>
      <family val="2"/>
      <charset val="204"/>
    </font>
    <font>
      <sz val="14"/>
      <name val="Calibri"/>
      <family val="2"/>
      <charset val="204"/>
    </font>
    <font>
      <i/>
      <sz val="14"/>
      <name val="Calibri"/>
      <family val="2"/>
      <charset val="204"/>
    </font>
    <font>
      <i/>
      <sz val="12"/>
      <name val="Calibri"/>
      <family val="2"/>
      <charset val="204"/>
    </font>
    <font>
      <b/>
      <sz val="12"/>
      <name val="Calibri"/>
      <family val="2"/>
      <charset val="204"/>
    </font>
    <font>
      <sz val="8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center"/>
    </xf>
    <xf numFmtId="0" fontId="5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582707</xdr:colOff>
      <xdr:row>13</xdr:row>
      <xdr:rowOff>9526</xdr:rowOff>
    </xdr:from>
    <xdr:to>
      <xdr:col>0</xdr:col>
      <xdr:colOff>2622176</xdr:colOff>
      <xdr:row>13</xdr:row>
      <xdr:rowOff>470648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707" y="3705226"/>
          <a:ext cx="2039469" cy="461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526676</xdr:colOff>
      <xdr:row>16</xdr:row>
      <xdr:rowOff>11207</xdr:rowOff>
    </xdr:from>
    <xdr:to>
      <xdr:col>0</xdr:col>
      <xdr:colOff>3227294</xdr:colOff>
      <xdr:row>16</xdr:row>
      <xdr:rowOff>605119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6676" y="4811807"/>
          <a:ext cx="2700618" cy="593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526676</xdr:colOff>
      <xdr:row>16</xdr:row>
      <xdr:rowOff>593913</xdr:rowOff>
    </xdr:from>
    <xdr:to>
      <xdr:col>0</xdr:col>
      <xdr:colOff>885266</xdr:colOff>
      <xdr:row>18</xdr:row>
      <xdr:rowOff>11205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26676" y="5394513"/>
          <a:ext cx="358590" cy="24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537881</xdr:colOff>
      <xdr:row>21</xdr:row>
      <xdr:rowOff>19050</xdr:rowOff>
    </xdr:from>
    <xdr:to>
      <xdr:col>0</xdr:col>
      <xdr:colOff>2924734</xdr:colOff>
      <xdr:row>21</xdr:row>
      <xdr:rowOff>515472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37881" y="6362700"/>
          <a:ext cx="2386853" cy="496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526676</xdr:colOff>
      <xdr:row>25</xdr:row>
      <xdr:rowOff>6164</xdr:rowOff>
    </xdr:from>
    <xdr:to>
      <xdr:col>0</xdr:col>
      <xdr:colOff>885266</xdr:colOff>
      <xdr:row>26</xdr:row>
      <xdr:rowOff>67235</xdr:rowOff>
    </xdr:to>
    <xdr:pic>
      <xdr:nvPicPr>
        <xdr:cNvPr id="6" name="Рисунок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26676" y="7530914"/>
          <a:ext cx="358590" cy="2610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topLeftCell="A13" workbookViewId="0">
      <selection activeCell="A29" sqref="A29:I29"/>
    </sheetView>
  </sheetViews>
  <sheetFormatPr defaultRowHeight="15.75" x14ac:dyDescent="0.25"/>
  <cols>
    <col min="1" max="1" width="54" style="2" customWidth="1"/>
    <col min="2" max="2" width="12.7109375" style="2" customWidth="1"/>
    <col min="3" max="5" width="18.7109375" style="2" customWidth="1"/>
    <col min="6" max="6" width="14.5703125" style="2" customWidth="1"/>
    <col min="7" max="7" width="11" style="2" customWidth="1"/>
    <col min="8" max="8" width="12" style="2" customWidth="1"/>
    <col min="9" max="9" width="17.140625" style="2" customWidth="1"/>
    <col min="10" max="10" width="15.28515625" style="2" customWidth="1"/>
    <col min="11" max="11" width="9.140625" style="2"/>
    <col min="12" max="12" width="14.85546875" style="2" customWidth="1"/>
    <col min="13" max="202" width="9.140625" style="2"/>
    <col min="203" max="203" width="59.7109375" style="2" customWidth="1"/>
    <col min="204" max="207" width="14.7109375" style="2" customWidth="1"/>
    <col min="208" max="208" width="15.28515625" style="2" customWidth="1"/>
    <col min="209" max="209" width="2.5703125" style="2" customWidth="1"/>
    <col min="210" max="210" width="12.7109375" style="2" customWidth="1"/>
    <col min="211" max="211" width="13.28515625" style="2" customWidth="1"/>
    <col min="212" max="212" width="14.42578125" style="2" customWidth="1"/>
    <col min="213" max="458" width="9.140625" style="2"/>
    <col min="459" max="459" width="59.7109375" style="2" customWidth="1"/>
    <col min="460" max="463" width="14.7109375" style="2" customWidth="1"/>
    <col min="464" max="464" width="15.28515625" style="2" customWidth="1"/>
    <col min="465" max="465" width="2.5703125" style="2" customWidth="1"/>
    <col min="466" max="466" width="12.7109375" style="2" customWidth="1"/>
    <col min="467" max="467" width="13.28515625" style="2" customWidth="1"/>
    <col min="468" max="468" width="14.42578125" style="2" customWidth="1"/>
    <col min="469" max="714" width="9.140625" style="2"/>
    <col min="715" max="715" width="59.7109375" style="2" customWidth="1"/>
    <col min="716" max="719" width="14.7109375" style="2" customWidth="1"/>
    <col min="720" max="720" width="15.28515625" style="2" customWidth="1"/>
    <col min="721" max="721" width="2.5703125" style="2" customWidth="1"/>
    <col min="722" max="722" width="12.7109375" style="2" customWidth="1"/>
    <col min="723" max="723" width="13.28515625" style="2" customWidth="1"/>
    <col min="724" max="724" width="14.42578125" style="2" customWidth="1"/>
    <col min="725" max="970" width="9.140625" style="2"/>
    <col min="971" max="971" width="59.7109375" style="2" customWidth="1"/>
    <col min="972" max="975" width="14.7109375" style="2" customWidth="1"/>
    <col min="976" max="976" width="15.28515625" style="2" customWidth="1"/>
    <col min="977" max="977" width="2.5703125" style="2" customWidth="1"/>
    <col min="978" max="978" width="12.7109375" style="2" customWidth="1"/>
    <col min="979" max="979" width="13.28515625" style="2" customWidth="1"/>
    <col min="980" max="980" width="14.42578125" style="2" customWidth="1"/>
    <col min="981" max="1226" width="9.140625" style="2"/>
    <col min="1227" max="1227" width="59.7109375" style="2" customWidth="1"/>
    <col min="1228" max="1231" width="14.7109375" style="2" customWidth="1"/>
    <col min="1232" max="1232" width="15.28515625" style="2" customWidth="1"/>
    <col min="1233" max="1233" width="2.5703125" style="2" customWidth="1"/>
    <col min="1234" max="1234" width="12.7109375" style="2" customWidth="1"/>
    <col min="1235" max="1235" width="13.28515625" style="2" customWidth="1"/>
    <col min="1236" max="1236" width="14.42578125" style="2" customWidth="1"/>
    <col min="1237" max="1482" width="9.140625" style="2"/>
    <col min="1483" max="1483" width="59.7109375" style="2" customWidth="1"/>
    <col min="1484" max="1487" width="14.7109375" style="2" customWidth="1"/>
    <col min="1488" max="1488" width="15.28515625" style="2" customWidth="1"/>
    <col min="1489" max="1489" width="2.5703125" style="2" customWidth="1"/>
    <col min="1490" max="1490" width="12.7109375" style="2" customWidth="1"/>
    <col min="1491" max="1491" width="13.28515625" style="2" customWidth="1"/>
    <col min="1492" max="1492" width="14.42578125" style="2" customWidth="1"/>
    <col min="1493" max="1738" width="9.140625" style="2"/>
    <col min="1739" max="1739" width="59.7109375" style="2" customWidth="1"/>
    <col min="1740" max="1743" width="14.7109375" style="2" customWidth="1"/>
    <col min="1744" max="1744" width="15.28515625" style="2" customWidth="1"/>
    <col min="1745" max="1745" width="2.5703125" style="2" customWidth="1"/>
    <col min="1746" max="1746" width="12.7109375" style="2" customWidth="1"/>
    <col min="1747" max="1747" width="13.28515625" style="2" customWidth="1"/>
    <col min="1748" max="1748" width="14.42578125" style="2" customWidth="1"/>
    <col min="1749" max="1994" width="9.140625" style="2"/>
    <col min="1995" max="1995" width="59.7109375" style="2" customWidth="1"/>
    <col min="1996" max="1999" width="14.7109375" style="2" customWidth="1"/>
    <col min="2000" max="2000" width="15.28515625" style="2" customWidth="1"/>
    <col min="2001" max="2001" width="2.5703125" style="2" customWidth="1"/>
    <col min="2002" max="2002" width="12.7109375" style="2" customWidth="1"/>
    <col min="2003" max="2003" width="13.28515625" style="2" customWidth="1"/>
    <col min="2004" max="2004" width="14.42578125" style="2" customWidth="1"/>
    <col min="2005" max="2250" width="9.140625" style="2"/>
    <col min="2251" max="2251" width="59.7109375" style="2" customWidth="1"/>
    <col min="2252" max="2255" width="14.7109375" style="2" customWidth="1"/>
    <col min="2256" max="2256" width="15.28515625" style="2" customWidth="1"/>
    <col min="2257" max="2257" width="2.5703125" style="2" customWidth="1"/>
    <col min="2258" max="2258" width="12.7109375" style="2" customWidth="1"/>
    <col min="2259" max="2259" width="13.28515625" style="2" customWidth="1"/>
    <col min="2260" max="2260" width="14.42578125" style="2" customWidth="1"/>
    <col min="2261" max="2506" width="9.140625" style="2"/>
    <col min="2507" max="2507" width="59.7109375" style="2" customWidth="1"/>
    <col min="2508" max="2511" width="14.7109375" style="2" customWidth="1"/>
    <col min="2512" max="2512" width="15.28515625" style="2" customWidth="1"/>
    <col min="2513" max="2513" width="2.5703125" style="2" customWidth="1"/>
    <col min="2514" max="2514" width="12.7109375" style="2" customWidth="1"/>
    <col min="2515" max="2515" width="13.28515625" style="2" customWidth="1"/>
    <col min="2516" max="2516" width="14.42578125" style="2" customWidth="1"/>
    <col min="2517" max="2762" width="9.140625" style="2"/>
    <col min="2763" max="2763" width="59.7109375" style="2" customWidth="1"/>
    <col min="2764" max="2767" width="14.7109375" style="2" customWidth="1"/>
    <col min="2768" max="2768" width="15.28515625" style="2" customWidth="1"/>
    <col min="2769" max="2769" width="2.5703125" style="2" customWidth="1"/>
    <col min="2770" max="2770" width="12.7109375" style="2" customWidth="1"/>
    <col min="2771" max="2771" width="13.28515625" style="2" customWidth="1"/>
    <col min="2772" max="2772" width="14.42578125" style="2" customWidth="1"/>
    <col min="2773" max="3018" width="9.140625" style="2"/>
    <col min="3019" max="3019" width="59.7109375" style="2" customWidth="1"/>
    <col min="3020" max="3023" width="14.7109375" style="2" customWidth="1"/>
    <col min="3024" max="3024" width="15.28515625" style="2" customWidth="1"/>
    <col min="3025" max="3025" width="2.5703125" style="2" customWidth="1"/>
    <col min="3026" max="3026" width="12.7109375" style="2" customWidth="1"/>
    <col min="3027" max="3027" width="13.28515625" style="2" customWidth="1"/>
    <col min="3028" max="3028" width="14.42578125" style="2" customWidth="1"/>
    <col min="3029" max="3274" width="9.140625" style="2"/>
    <col min="3275" max="3275" width="59.7109375" style="2" customWidth="1"/>
    <col min="3276" max="3279" width="14.7109375" style="2" customWidth="1"/>
    <col min="3280" max="3280" width="15.28515625" style="2" customWidth="1"/>
    <col min="3281" max="3281" width="2.5703125" style="2" customWidth="1"/>
    <col min="3282" max="3282" width="12.7109375" style="2" customWidth="1"/>
    <col min="3283" max="3283" width="13.28515625" style="2" customWidth="1"/>
    <col min="3284" max="3284" width="14.42578125" style="2" customWidth="1"/>
    <col min="3285" max="3530" width="9.140625" style="2"/>
    <col min="3531" max="3531" width="59.7109375" style="2" customWidth="1"/>
    <col min="3532" max="3535" width="14.7109375" style="2" customWidth="1"/>
    <col min="3536" max="3536" width="15.28515625" style="2" customWidth="1"/>
    <col min="3537" max="3537" width="2.5703125" style="2" customWidth="1"/>
    <col min="3538" max="3538" width="12.7109375" style="2" customWidth="1"/>
    <col min="3539" max="3539" width="13.28515625" style="2" customWidth="1"/>
    <col min="3540" max="3540" width="14.42578125" style="2" customWidth="1"/>
    <col min="3541" max="3786" width="9.140625" style="2"/>
    <col min="3787" max="3787" width="59.7109375" style="2" customWidth="1"/>
    <col min="3788" max="3791" width="14.7109375" style="2" customWidth="1"/>
    <col min="3792" max="3792" width="15.28515625" style="2" customWidth="1"/>
    <col min="3793" max="3793" width="2.5703125" style="2" customWidth="1"/>
    <col min="3794" max="3794" width="12.7109375" style="2" customWidth="1"/>
    <col min="3795" max="3795" width="13.28515625" style="2" customWidth="1"/>
    <col min="3796" max="3796" width="14.42578125" style="2" customWidth="1"/>
    <col min="3797" max="4042" width="9.140625" style="2"/>
    <col min="4043" max="4043" width="59.7109375" style="2" customWidth="1"/>
    <col min="4044" max="4047" width="14.7109375" style="2" customWidth="1"/>
    <col min="4048" max="4048" width="15.28515625" style="2" customWidth="1"/>
    <col min="4049" max="4049" width="2.5703125" style="2" customWidth="1"/>
    <col min="4050" max="4050" width="12.7109375" style="2" customWidth="1"/>
    <col min="4051" max="4051" width="13.28515625" style="2" customWidth="1"/>
    <col min="4052" max="4052" width="14.42578125" style="2" customWidth="1"/>
    <col min="4053" max="4298" width="9.140625" style="2"/>
    <col min="4299" max="4299" width="59.7109375" style="2" customWidth="1"/>
    <col min="4300" max="4303" width="14.7109375" style="2" customWidth="1"/>
    <col min="4304" max="4304" width="15.28515625" style="2" customWidth="1"/>
    <col min="4305" max="4305" width="2.5703125" style="2" customWidth="1"/>
    <col min="4306" max="4306" width="12.7109375" style="2" customWidth="1"/>
    <col min="4307" max="4307" width="13.28515625" style="2" customWidth="1"/>
    <col min="4308" max="4308" width="14.42578125" style="2" customWidth="1"/>
    <col min="4309" max="4554" width="9.140625" style="2"/>
    <col min="4555" max="4555" width="59.7109375" style="2" customWidth="1"/>
    <col min="4556" max="4559" width="14.7109375" style="2" customWidth="1"/>
    <col min="4560" max="4560" width="15.28515625" style="2" customWidth="1"/>
    <col min="4561" max="4561" width="2.5703125" style="2" customWidth="1"/>
    <col min="4562" max="4562" width="12.7109375" style="2" customWidth="1"/>
    <col min="4563" max="4563" width="13.28515625" style="2" customWidth="1"/>
    <col min="4564" max="4564" width="14.42578125" style="2" customWidth="1"/>
    <col min="4565" max="4810" width="9.140625" style="2"/>
    <col min="4811" max="4811" width="59.7109375" style="2" customWidth="1"/>
    <col min="4812" max="4815" width="14.7109375" style="2" customWidth="1"/>
    <col min="4816" max="4816" width="15.28515625" style="2" customWidth="1"/>
    <col min="4817" max="4817" width="2.5703125" style="2" customWidth="1"/>
    <col min="4818" max="4818" width="12.7109375" style="2" customWidth="1"/>
    <col min="4819" max="4819" width="13.28515625" style="2" customWidth="1"/>
    <col min="4820" max="4820" width="14.42578125" style="2" customWidth="1"/>
    <col min="4821" max="5066" width="9.140625" style="2"/>
    <col min="5067" max="5067" width="59.7109375" style="2" customWidth="1"/>
    <col min="5068" max="5071" width="14.7109375" style="2" customWidth="1"/>
    <col min="5072" max="5072" width="15.28515625" style="2" customWidth="1"/>
    <col min="5073" max="5073" width="2.5703125" style="2" customWidth="1"/>
    <col min="5074" max="5074" width="12.7109375" style="2" customWidth="1"/>
    <col min="5075" max="5075" width="13.28515625" style="2" customWidth="1"/>
    <col min="5076" max="5076" width="14.42578125" style="2" customWidth="1"/>
    <col min="5077" max="5322" width="9.140625" style="2"/>
    <col min="5323" max="5323" width="59.7109375" style="2" customWidth="1"/>
    <col min="5324" max="5327" width="14.7109375" style="2" customWidth="1"/>
    <col min="5328" max="5328" width="15.28515625" style="2" customWidth="1"/>
    <col min="5329" max="5329" width="2.5703125" style="2" customWidth="1"/>
    <col min="5330" max="5330" width="12.7109375" style="2" customWidth="1"/>
    <col min="5331" max="5331" width="13.28515625" style="2" customWidth="1"/>
    <col min="5332" max="5332" width="14.42578125" style="2" customWidth="1"/>
    <col min="5333" max="5578" width="9.140625" style="2"/>
    <col min="5579" max="5579" width="59.7109375" style="2" customWidth="1"/>
    <col min="5580" max="5583" width="14.7109375" style="2" customWidth="1"/>
    <col min="5584" max="5584" width="15.28515625" style="2" customWidth="1"/>
    <col min="5585" max="5585" width="2.5703125" style="2" customWidth="1"/>
    <col min="5586" max="5586" width="12.7109375" style="2" customWidth="1"/>
    <col min="5587" max="5587" width="13.28515625" style="2" customWidth="1"/>
    <col min="5588" max="5588" width="14.42578125" style="2" customWidth="1"/>
    <col min="5589" max="5834" width="9.140625" style="2"/>
    <col min="5835" max="5835" width="59.7109375" style="2" customWidth="1"/>
    <col min="5836" max="5839" width="14.7109375" style="2" customWidth="1"/>
    <col min="5840" max="5840" width="15.28515625" style="2" customWidth="1"/>
    <col min="5841" max="5841" width="2.5703125" style="2" customWidth="1"/>
    <col min="5842" max="5842" width="12.7109375" style="2" customWidth="1"/>
    <col min="5843" max="5843" width="13.28515625" style="2" customWidth="1"/>
    <col min="5844" max="5844" width="14.42578125" style="2" customWidth="1"/>
    <col min="5845" max="6090" width="9.140625" style="2"/>
    <col min="6091" max="6091" width="59.7109375" style="2" customWidth="1"/>
    <col min="6092" max="6095" width="14.7109375" style="2" customWidth="1"/>
    <col min="6096" max="6096" width="15.28515625" style="2" customWidth="1"/>
    <col min="6097" max="6097" width="2.5703125" style="2" customWidth="1"/>
    <col min="6098" max="6098" width="12.7109375" style="2" customWidth="1"/>
    <col min="6099" max="6099" width="13.28515625" style="2" customWidth="1"/>
    <col min="6100" max="6100" width="14.42578125" style="2" customWidth="1"/>
    <col min="6101" max="6346" width="9.140625" style="2"/>
    <col min="6347" max="6347" width="59.7109375" style="2" customWidth="1"/>
    <col min="6348" max="6351" width="14.7109375" style="2" customWidth="1"/>
    <col min="6352" max="6352" width="15.28515625" style="2" customWidth="1"/>
    <col min="6353" max="6353" width="2.5703125" style="2" customWidth="1"/>
    <col min="6354" max="6354" width="12.7109375" style="2" customWidth="1"/>
    <col min="6355" max="6355" width="13.28515625" style="2" customWidth="1"/>
    <col min="6356" max="6356" width="14.42578125" style="2" customWidth="1"/>
    <col min="6357" max="6602" width="9.140625" style="2"/>
    <col min="6603" max="6603" width="59.7109375" style="2" customWidth="1"/>
    <col min="6604" max="6607" width="14.7109375" style="2" customWidth="1"/>
    <col min="6608" max="6608" width="15.28515625" style="2" customWidth="1"/>
    <col min="6609" max="6609" width="2.5703125" style="2" customWidth="1"/>
    <col min="6610" max="6610" width="12.7109375" style="2" customWidth="1"/>
    <col min="6611" max="6611" width="13.28515625" style="2" customWidth="1"/>
    <col min="6612" max="6612" width="14.42578125" style="2" customWidth="1"/>
    <col min="6613" max="6858" width="9.140625" style="2"/>
    <col min="6859" max="6859" width="59.7109375" style="2" customWidth="1"/>
    <col min="6860" max="6863" width="14.7109375" style="2" customWidth="1"/>
    <col min="6864" max="6864" width="15.28515625" style="2" customWidth="1"/>
    <col min="6865" max="6865" width="2.5703125" style="2" customWidth="1"/>
    <col min="6866" max="6866" width="12.7109375" style="2" customWidth="1"/>
    <col min="6867" max="6867" width="13.28515625" style="2" customWidth="1"/>
    <col min="6868" max="6868" width="14.42578125" style="2" customWidth="1"/>
    <col min="6869" max="7114" width="9.140625" style="2"/>
    <col min="7115" max="7115" width="59.7109375" style="2" customWidth="1"/>
    <col min="7116" max="7119" width="14.7109375" style="2" customWidth="1"/>
    <col min="7120" max="7120" width="15.28515625" style="2" customWidth="1"/>
    <col min="7121" max="7121" width="2.5703125" style="2" customWidth="1"/>
    <col min="7122" max="7122" width="12.7109375" style="2" customWidth="1"/>
    <col min="7123" max="7123" width="13.28515625" style="2" customWidth="1"/>
    <col min="7124" max="7124" width="14.42578125" style="2" customWidth="1"/>
    <col min="7125" max="7370" width="9.140625" style="2"/>
    <col min="7371" max="7371" width="59.7109375" style="2" customWidth="1"/>
    <col min="7372" max="7375" width="14.7109375" style="2" customWidth="1"/>
    <col min="7376" max="7376" width="15.28515625" style="2" customWidth="1"/>
    <col min="7377" max="7377" width="2.5703125" style="2" customWidth="1"/>
    <col min="7378" max="7378" width="12.7109375" style="2" customWidth="1"/>
    <col min="7379" max="7379" width="13.28515625" style="2" customWidth="1"/>
    <col min="7380" max="7380" width="14.42578125" style="2" customWidth="1"/>
    <col min="7381" max="7626" width="9.140625" style="2"/>
    <col min="7627" max="7627" width="59.7109375" style="2" customWidth="1"/>
    <col min="7628" max="7631" width="14.7109375" style="2" customWidth="1"/>
    <col min="7632" max="7632" width="15.28515625" style="2" customWidth="1"/>
    <col min="7633" max="7633" width="2.5703125" style="2" customWidth="1"/>
    <col min="7634" max="7634" width="12.7109375" style="2" customWidth="1"/>
    <col min="7635" max="7635" width="13.28515625" style="2" customWidth="1"/>
    <col min="7636" max="7636" width="14.42578125" style="2" customWidth="1"/>
    <col min="7637" max="7882" width="9.140625" style="2"/>
    <col min="7883" max="7883" width="59.7109375" style="2" customWidth="1"/>
    <col min="7884" max="7887" width="14.7109375" style="2" customWidth="1"/>
    <col min="7888" max="7888" width="15.28515625" style="2" customWidth="1"/>
    <col min="7889" max="7889" width="2.5703125" style="2" customWidth="1"/>
    <col min="7890" max="7890" width="12.7109375" style="2" customWidth="1"/>
    <col min="7891" max="7891" width="13.28515625" style="2" customWidth="1"/>
    <col min="7892" max="7892" width="14.42578125" style="2" customWidth="1"/>
    <col min="7893" max="8138" width="9.140625" style="2"/>
    <col min="8139" max="8139" width="59.7109375" style="2" customWidth="1"/>
    <col min="8140" max="8143" width="14.7109375" style="2" customWidth="1"/>
    <col min="8144" max="8144" width="15.28515625" style="2" customWidth="1"/>
    <col min="8145" max="8145" width="2.5703125" style="2" customWidth="1"/>
    <col min="8146" max="8146" width="12.7109375" style="2" customWidth="1"/>
    <col min="8147" max="8147" width="13.28515625" style="2" customWidth="1"/>
    <col min="8148" max="8148" width="14.42578125" style="2" customWidth="1"/>
    <col min="8149" max="8394" width="9.140625" style="2"/>
    <col min="8395" max="8395" width="59.7109375" style="2" customWidth="1"/>
    <col min="8396" max="8399" width="14.7109375" style="2" customWidth="1"/>
    <col min="8400" max="8400" width="15.28515625" style="2" customWidth="1"/>
    <col min="8401" max="8401" width="2.5703125" style="2" customWidth="1"/>
    <col min="8402" max="8402" width="12.7109375" style="2" customWidth="1"/>
    <col min="8403" max="8403" width="13.28515625" style="2" customWidth="1"/>
    <col min="8404" max="8404" width="14.42578125" style="2" customWidth="1"/>
    <col min="8405" max="8650" width="9.140625" style="2"/>
    <col min="8651" max="8651" width="59.7109375" style="2" customWidth="1"/>
    <col min="8652" max="8655" width="14.7109375" style="2" customWidth="1"/>
    <col min="8656" max="8656" width="15.28515625" style="2" customWidth="1"/>
    <col min="8657" max="8657" width="2.5703125" style="2" customWidth="1"/>
    <col min="8658" max="8658" width="12.7109375" style="2" customWidth="1"/>
    <col min="8659" max="8659" width="13.28515625" style="2" customWidth="1"/>
    <col min="8660" max="8660" width="14.42578125" style="2" customWidth="1"/>
    <col min="8661" max="8906" width="9.140625" style="2"/>
    <col min="8907" max="8907" width="59.7109375" style="2" customWidth="1"/>
    <col min="8908" max="8911" width="14.7109375" style="2" customWidth="1"/>
    <col min="8912" max="8912" width="15.28515625" style="2" customWidth="1"/>
    <col min="8913" max="8913" width="2.5703125" style="2" customWidth="1"/>
    <col min="8914" max="8914" width="12.7109375" style="2" customWidth="1"/>
    <col min="8915" max="8915" width="13.28515625" style="2" customWidth="1"/>
    <col min="8916" max="8916" width="14.42578125" style="2" customWidth="1"/>
    <col min="8917" max="9162" width="9.140625" style="2"/>
    <col min="9163" max="9163" width="59.7109375" style="2" customWidth="1"/>
    <col min="9164" max="9167" width="14.7109375" style="2" customWidth="1"/>
    <col min="9168" max="9168" width="15.28515625" style="2" customWidth="1"/>
    <col min="9169" max="9169" width="2.5703125" style="2" customWidth="1"/>
    <col min="9170" max="9170" width="12.7109375" style="2" customWidth="1"/>
    <col min="9171" max="9171" width="13.28515625" style="2" customWidth="1"/>
    <col min="9172" max="9172" width="14.42578125" style="2" customWidth="1"/>
    <col min="9173" max="9418" width="9.140625" style="2"/>
    <col min="9419" max="9419" width="59.7109375" style="2" customWidth="1"/>
    <col min="9420" max="9423" width="14.7109375" style="2" customWidth="1"/>
    <col min="9424" max="9424" width="15.28515625" style="2" customWidth="1"/>
    <col min="9425" max="9425" width="2.5703125" style="2" customWidth="1"/>
    <col min="9426" max="9426" width="12.7109375" style="2" customWidth="1"/>
    <col min="9427" max="9427" width="13.28515625" style="2" customWidth="1"/>
    <col min="9428" max="9428" width="14.42578125" style="2" customWidth="1"/>
    <col min="9429" max="9674" width="9.140625" style="2"/>
    <col min="9675" max="9675" width="59.7109375" style="2" customWidth="1"/>
    <col min="9676" max="9679" width="14.7109375" style="2" customWidth="1"/>
    <col min="9680" max="9680" width="15.28515625" style="2" customWidth="1"/>
    <col min="9681" max="9681" width="2.5703125" style="2" customWidth="1"/>
    <col min="9682" max="9682" width="12.7109375" style="2" customWidth="1"/>
    <col min="9683" max="9683" width="13.28515625" style="2" customWidth="1"/>
    <col min="9684" max="9684" width="14.42578125" style="2" customWidth="1"/>
    <col min="9685" max="9930" width="9.140625" style="2"/>
    <col min="9931" max="9931" width="59.7109375" style="2" customWidth="1"/>
    <col min="9932" max="9935" width="14.7109375" style="2" customWidth="1"/>
    <col min="9936" max="9936" width="15.28515625" style="2" customWidth="1"/>
    <col min="9937" max="9937" width="2.5703125" style="2" customWidth="1"/>
    <col min="9938" max="9938" width="12.7109375" style="2" customWidth="1"/>
    <col min="9939" max="9939" width="13.28515625" style="2" customWidth="1"/>
    <col min="9940" max="9940" width="14.42578125" style="2" customWidth="1"/>
    <col min="9941" max="10186" width="9.140625" style="2"/>
    <col min="10187" max="10187" width="59.7109375" style="2" customWidth="1"/>
    <col min="10188" max="10191" width="14.7109375" style="2" customWidth="1"/>
    <col min="10192" max="10192" width="15.28515625" style="2" customWidth="1"/>
    <col min="10193" max="10193" width="2.5703125" style="2" customWidth="1"/>
    <col min="10194" max="10194" width="12.7109375" style="2" customWidth="1"/>
    <col min="10195" max="10195" width="13.28515625" style="2" customWidth="1"/>
    <col min="10196" max="10196" width="14.42578125" style="2" customWidth="1"/>
    <col min="10197" max="10442" width="9.140625" style="2"/>
    <col min="10443" max="10443" width="59.7109375" style="2" customWidth="1"/>
    <col min="10444" max="10447" width="14.7109375" style="2" customWidth="1"/>
    <col min="10448" max="10448" width="15.28515625" style="2" customWidth="1"/>
    <col min="10449" max="10449" width="2.5703125" style="2" customWidth="1"/>
    <col min="10450" max="10450" width="12.7109375" style="2" customWidth="1"/>
    <col min="10451" max="10451" width="13.28515625" style="2" customWidth="1"/>
    <col min="10452" max="10452" width="14.42578125" style="2" customWidth="1"/>
    <col min="10453" max="10698" width="9.140625" style="2"/>
    <col min="10699" max="10699" width="59.7109375" style="2" customWidth="1"/>
    <col min="10700" max="10703" width="14.7109375" style="2" customWidth="1"/>
    <col min="10704" max="10704" width="15.28515625" style="2" customWidth="1"/>
    <col min="10705" max="10705" width="2.5703125" style="2" customWidth="1"/>
    <col min="10706" max="10706" width="12.7109375" style="2" customWidth="1"/>
    <col min="10707" max="10707" width="13.28515625" style="2" customWidth="1"/>
    <col min="10708" max="10708" width="14.42578125" style="2" customWidth="1"/>
    <col min="10709" max="10954" width="9.140625" style="2"/>
    <col min="10955" max="10955" width="59.7109375" style="2" customWidth="1"/>
    <col min="10956" max="10959" width="14.7109375" style="2" customWidth="1"/>
    <col min="10960" max="10960" width="15.28515625" style="2" customWidth="1"/>
    <col min="10961" max="10961" width="2.5703125" style="2" customWidth="1"/>
    <col min="10962" max="10962" width="12.7109375" style="2" customWidth="1"/>
    <col min="10963" max="10963" width="13.28515625" style="2" customWidth="1"/>
    <col min="10964" max="10964" width="14.42578125" style="2" customWidth="1"/>
    <col min="10965" max="11210" width="9.140625" style="2"/>
    <col min="11211" max="11211" width="59.7109375" style="2" customWidth="1"/>
    <col min="11212" max="11215" width="14.7109375" style="2" customWidth="1"/>
    <col min="11216" max="11216" width="15.28515625" style="2" customWidth="1"/>
    <col min="11217" max="11217" width="2.5703125" style="2" customWidth="1"/>
    <col min="11218" max="11218" width="12.7109375" style="2" customWidth="1"/>
    <col min="11219" max="11219" width="13.28515625" style="2" customWidth="1"/>
    <col min="11220" max="11220" width="14.42578125" style="2" customWidth="1"/>
    <col min="11221" max="11466" width="9.140625" style="2"/>
    <col min="11467" max="11467" width="59.7109375" style="2" customWidth="1"/>
    <col min="11468" max="11471" width="14.7109375" style="2" customWidth="1"/>
    <col min="11472" max="11472" width="15.28515625" style="2" customWidth="1"/>
    <col min="11473" max="11473" width="2.5703125" style="2" customWidth="1"/>
    <col min="11474" max="11474" width="12.7109375" style="2" customWidth="1"/>
    <col min="11475" max="11475" width="13.28515625" style="2" customWidth="1"/>
    <col min="11476" max="11476" width="14.42578125" style="2" customWidth="1"/>
    <col min="11477" max="11722" width="9.140625" style="2"/>
    <col min="11723" max="11723" width="59.7109375" style="2" customWidth="1"/>
    <col min="11724" max="11727" width="14.7109375" style="2" customWidth="1"/>
    <col min="11728" max="11728" width="15.28515625" style="2" customWidth="1"/>
    <col min="11729" max="11729" width="2.5703125" style="2" customWidth="1"/>
    <col min="11730" max="11730" width="12.7109375" style="2" customWidth="1"/>
    <col min="11731" max="11731" width="13.28515625" style="2" customWidth="1"/>
    <col min="11732" max="11732" width="14.42578125" style="2" customWidth="1"/>
    <col min="11733" max="11978" width="9.140625" style="2"/>
    <col min="11979" max="11979" width="59.7109375" style="2" customWidth="1"/>
    <col min="11980" max="11983" width="14.7109375" style="2" customWidth="1"/>
    <col min="11984" max="11984" width="15.28515625" style="2" customWidth="1"/>
    <col min="11985" max="11985" width="2.5703125" style="2" customWidth="1"/>
    <col min="11986" max="11986" width="12.7109375" style="2" customWidth="1"/>
    <col min="11987" max="11987" width="13.28515625" style="2" customWidth="1"/>
    <col min="11988" max="11988" width="14.42578125" style="2" customWidth="1"/>
    <col min="11989" max="12234" width="9.140625" style="2"/>
    <col min="12235" max="12235" width="59.7109375" style="2" customWidth="1"/>
    <col min="12236" max="12239" width="14.7109375" style="2" customWidth="1"/>
    <col min="12240" max="12240" width="15.28515625" style="2" customWidth="1"/>
    <col min="12241" max="12241" width="2.5703125" style="2" customWidth="1"/>
    <col min="12242" max="12242" width="12.7109375" style="2" customWidth="1"/>
    <col min="12243" max="12243" width="13.28515625" style="2" customWidth="1"/>
    <col min="12244" max="12244" width="14.42578125" style="2" customWidth="1"/>
    <col min="12245" max="12490" width="9.140625" style="2"/>
    <col min="12491" max="12491" width="59.7109375" style="2" customWidth="1"/>
    <col min="12492" max="12495" width="14.7109375" style="2" customWidth="1"/>
    <col min="12496" max="12496" width="15.28515625" style="2" customWidth="1"/>
    <col min="12497" max="12497" width="2.5703125" style="2" customWidth="1"/>
    <col min="12498" max="12498" width="12.7109375" style="2" customWidth="1"/>
    <col min="12499" max="12499" width="13.28515625" style="2" customWidth="1"/>
    <col min="12500" max="12500" width="14.42578125" style="2" customWidth="1"/>
    <col min="12501" max="12746" width="9.140625" style="2"/>
    <col min="12747" max="12747" width="59.7109375" style="2" customWidth="1"/>
    <col min="12748" max="12751" width="14.7109375" style="2" customWidth="1"/>
    <col min="12752" max="12752" width="15.28515625" style="2" customWidth="1"/>
    <col min="12753" max="12753" width="2.5703125" style="2" customWidth="1"/>
    <col min="12754" max="12754" width="12.7109375" style="2" customWidth="1"/>
    <col min="12755" max="12755" width="13.28515625" style="2" customWidth="1"/>
    <col min="12756" max="12756" width="14.42578125" style="2" customWidth="1"/>
    <col min="12757" max="13002" width="9.140625" style="2"/>
    <col min="13003" max="13003" width="59.7109375" style="2" customWidth="1"/>
    <col min="13004" max="13007" width="14.7109375" style="2" customWidth="1"/>
    <col min="13008" max="13008" width="15.28515625" style="2" customWidth="1"/>
    <col min="13009" max="13009" width="2.5703125" style="2" customWidth="1"/>
    <col min="13010" max="13010" width="12.7109375" style="2" customWidth="1"/>
    <col min="13011" max="13011" width="13.28515625" style="2" customWidth="1"/>
    <col min="13012" max="13012" width="14.42578125" style="2" customWidth="1"/>
    <col min="13013" max="13258" width="9.140625" style="2"/>
    <col min="13259" max="13259" width="59.7109375" style="2" customWidth="1"/>
    <col min="13260" max="13263" width="14.7109375" style="2" customWidth="1"/>
    <col min="13264" max="13264" width="15.28515625" style="2" customWidth="1"/>
    <col min="13265" max="13265" width="2.5703125" style="2" customWidth="1"/>
    <col min="13266" max="13266" width="12.7109375" style="2" customWidth="1"/>
    <col min="13267" max="13267" width="13.28515625" style="2" customWidth="1"/>
    <col min="13268" max="13268" width="14.42578125" style="2" customWidth="1"/>
    <col min="13269" max="13514" width="9.140625" style="2"/>
    <col min="13515" max="13515" width="59.7109375" style="2" customWidth="1"/>
    <col min="13516" max="13519" width="14.7109375" style="2" customWidth="1"/>
    <col min="13520" max="13520" width="15.28515625" style="2" customWidth="1"/>
    <col min="13521" max="13521" width="2.5703125" style="2" customWidth="1"/>
    <col min="13522" max="13522" width="12.7109375" style="2" customWidth="1"/>
    <col min="13523" max="13523" width="13.28515625" style="2" customWidth="1"/>
    <col min="13524" max="13524" width="14.42578125" style="2" customWidth="1"/>
    <col min="13525" max="13770" width="9.140625" style="2"/>
    <col min="13771" max="13771" width="59.7109375" style="2" customWidth="1"/>
    <col min="13772" max="13775" width="14.7109375" style="2" customWidth="1"/>
    <col min="13776" max="13776" width="15.28515625" style="2" customWidth="1"/>
    <col min="13777" max="13777" width="2.5703125" style="2" customWidth="1"/>
    <col min="13778" max="13778" width="12.7109375" style="2" customWidth="1"/>
    <col min="13779" max="13779" width="13.28515625" style="2" customWidth="1"/>
    <col min="13780" max="13780" width="14.42578125" style="2" customWidth="1"/>
    <col min="13781" max="14026" width="9.140625" style="2"/>
    <col min="14027" max="14027" width="59.7109375" style="2" customWidth="1"/>
    <col min="14028" max="14031" width="14.7109375" style="2" customWidth="1"/>
    <col min="14032" max="14032" width="15.28515625" style="2" customWidth="1"/>
    <col min="14033" max="14033" width="2.5703125" style="2" customWidth="1"/>
    <col min="14034" max="14034" width="12.7109375" style="2" customWidth="1"/>
    <col min="14035" max="14035" width="13.28515625" style="2" customWidth="1"/>
    <col min="14036" max="14036" width="14.42578125" style="2" customWidth="1"/>
    <col min="14037" max="14282" width="9.140625" style="2"/>
    <col min="14283" max="14283" width="59.7109375" style="2" customWidth="1"/>
    <col min="14284" max="14287" width="14.7109375" style="2" customWidth="1"/>
    <col min="14288" max="14288" width="15.28515625" style="2" customWidth="1"/>
    <col min="14289" max="14289" width="2.5703125" style="2" customWidth="1"/>
    <col min="14290" max="14290" width="12.7109375" style="2" customWidth="1"/>
    <col min="14291" max="14291" width="13.28515625" style="2" customWidth="1"/>
    <col min="14292" max="14292" width="14.42578125" style="2" customWidth="1"/>
    <col min="14293" max="14538" width="9.140625" style="2"/>
    <col min="14539" max="14539" width="59.7109375" style="2" customWidth="1"/>
    <col min="14540" max="14543" width="14.7109375" style="2" customWidth="1"/>
    <col min="14544" max="14544" width="15.28515625" style="2" customWidth="1"/>
    <col min="14545" max="14545" width="2.5703125" style="2" customWidth="1"/>
    <col min="14546" max="14546" width="12.7109375" style="2" customWidth="1"/>
    <col min="14547" max="14547" width="13.28515625" style="2" customWidth="1"/>
    <col min="14548" max="14548" width="14.42578125" style="2" customWidth="1"/>
    <col min="14549" max="14794" width="9.140625" style="2"/>
    <col min="14795" max="14795" width="59.7109375" style="2" customWidth="1"/>
    <col min="14796" max="14799" width="14.7109375" style="2" customWidth="1"/>
    <col min="14800" max="14800" width="15.28515625" style="2" customWidth="1"/>
    <col min="14801" max="14801" width="2.5703125" style="2" customWidth="1"/>
    <col min="14802" max="14802" width="12.7109375" style="2" customWidth="1"/>
    <col min="14803" max="14803" width="13.28515625" style="2" customWidth="1"/>
    <col min="14804" max="14804" width="14.42578125" style="2" customWidth="1"/>
    <col min="14805" max="15050" width="9.140625" style="2"/>
    <col min="15051" max="15051" width="59.7109375" style="2" customWidth="1"/>
    <col min="15052" max="15055" width="14.7109375" style="2" customWidth="1"/>
    <col min="15056" max="15056" width="15.28515625" style="2" customWidth="1"/>
    <col min="15057" max="15057" width="2.5703125" style="2" customWidth="1"/>
    <col min="15058" max="15058" width="12.7109375" style="2" customWidth="1"/>
    <col min="15059" max="15059" width="13.28515625" style="2" customWidth="1"/>
    <col min="15060" max="15060" width="14.42578125" style="2" customWidth="1"/>
    <col min="15061" max="15306" width="9.140625" style="2"/>
    <col min="15307" max="15307" width="59.7109375" style="2" customWidth="1"/>
    <col min="15308" max="15311" width="14.7109375" style="2" customWidth="1"/>
    <col min="15312" max="15312" width="15.28515625" style="2" customWidth="1"/>
    <col min="15313" max="15313" width="2.5703125" style="2" customWidth="1"/>
    <col min="15314" max="15314" width="12.7109375" style="2" customWidth="1"/>
    <col min="15315" max="15315" width="13.28515625" style="2" customWidth="1"/>
    <col min="15316" max="15316" width="14.42578125" style="2" customWidth="1"/>
    <col min="15317" max="15562" width="9.140625" style="2"/>
    <col min="15563" max="15563" width="59.7109375" style="2" customWidth="1"/>
    <col min="15564" max="15567" width="14.7109375" style="2" customWidth="1"/>
    <col min="15568" max="15568" width="15.28515625" style="2" customWidth="1"/>
    <col min="15569" max="15569" width="2.5703125" style="2" customWidth="1"/>
    <col min="15570" max="15570" width="12.7109375" style="2" customWidth="1"/>
    <col min="15571" max="15571" width="13.28515625" style="2" customWidth="1"/>
    <col min="15572" max="15572" width="14.42578125" style="2" customWidth="1"/>
    <col min="15573" max="15818" width="9.140625" style="2"/>
    <col min="15819" max="15819" width="59.7109375" style="2" customWidth="1"/>
    <col min="15820" max="15823" width="14.7109375" style="2" customWidth="1"/>
    <col min="15824" max="15824" width="15.28515625" style="2" customWidth="1"/>
    <col min="15825" max="15825" width="2.5703125" style="2" customWidth="1"/>
    <col min="15826" max="15826" width="12.7109375" style="2" customWidth="1"/>
    <col min="15827" max="15827" width="13.28515625" style="2" customWidth="1"/>
    <col min="15828" max="15828" width="14.42578125" style="2" customWidth="1"/>
    <col min="15829" max="16074" width="9.140625" style="2"/>
    <col min="16075" max="16075" width="59.7109375" style="2" customWidth="1"/>
    <col min="16076" max="16079" width="14.7109375" style="2" customWidth="1"/>
    <col min="16080" max="16080" width="15.28515625" style="2" customWidth="1"/>
    <col min="16081" max="16081" width="2.5703125" style="2" customWidth="1"/>
    <col min="16082" max="16082" width="12.7109375" style="2" customWidth="1"/>
    <col min="16083" max="16083" width="13.28515625" style="2" customWidth="1"/>
    <col min="16084" max="16084" width="14.42578125" style="2" customWidth="1"/>
    <col min="16085" max="16384" width="9.140625" style="2"/>
  </cols>
  <sheetData>
    <row r="1" spans="1:12" ht="21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3" spans="1:12" ht="18.75" x14ac:dyDescent="0.25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2" x14ac:dyDescent="0.25">
      <c r="A5" s="17" t="s">
        <v>3</v>
      </c>
      <c r="B5" s="18" t="s">
        <v>13</v>
      </c>
      <c r="C5" s="17" t="s">
        <v>25</v>
      </c>
      <c r="D5" s="17"/>
      <c r="E5" s="17"/>
      <c r="F5" s="21" t="s">
        <v>9</v>
      </c>
      <c r="G5" s="22"/>
      <c r="H5" s="22"/>
      <c r="I5" s="22"/>
      <c r="J5" s="23"/>
    </row>
    <row r="6" spans="1:12" x14ac:dyDescent="0.25">
      <c r="A6" s="17"/>
      <c r="B6" s="19"/>
      <c r="C6" s="18" t="s">
        <v>0</v>
      </c>
      <c r="D6" s="18" t="s">
        <v>1</v>
      </c>
      <c r="E6" s="18" t="s">
        <v>2</v>
      </c>
      <c r="F6" s="24" t="s">
        <v>10</v>
      </c>
      <c r="G6" s="25"/>
      <c r="H6" s="26"/>
      <c r="I6" s="27" t="s">
        <v>26</v>
      </c>
      <c r="J6" s="18" t="s">
        <v>16</v>
      </c>
    </row>
    <row r="7" spans="1:12" ht="81.75" customHeight="1" x14ac:dyDescent="0.25">
      <c r="A7" s="17"/>
      <c r="B7" s="20"/>
      <c r="C7" s="20"/>
      <c r="D7" s="20"/>
      <c r="E7" s="20"/>
      <c r="F7" s="3" t="s">
        <v>17</v>
      </c>
      <c r="G7" s="11" t="s">
        <v>11</v>
      </c>
      <c r="H7" s="4" t="s">
        <v>14</v>
      </c>
      <c r="I7" s="28"/>
      <c r="J7" s="20"/>
    </row>
    <row r="8" spans="1:12" ht="51.75" customHeight="1" x14ac:dyDescent="0.25">
      <c r="A8" s="14" t="s">
        <v>27</v>
      </c>
      <c r="B8" s="13">
        <v>5</v>
      </c>
      <c r="C8" s="12">
        <v>3449</v>
      </c>
      <c r="D8" s="12">
        <v>4315</v>
      </c>
      <c r="E8" s="12">
        <v>4648</v>
      </c>
      <c r="F8" s="6">
        <f>(C8+D8+E8)/3</f>
        <v>4137.333333333333</v>
      </c>
      <c r="G8" s="5">
        <f>(((C8-F8)^2+(D8-F8)^2+(E8-F8)^2)/2)^(1/2)</f>
        <v>618.92999065591687</v>
      </c>
      <c r="H8" s="5">
        <f>G8*100/F8</f>
        <v>14.9596356104395</v>
      </c>
      <c r="I8" s="5">
        <f>ROUND(F8,2)</f>
        <v>4137.33</v>
      </c>
      <c r="J8" s="6">
        <f t="shared" ref="J8" si="0">I8*B8</f>
        <v>20686.650000000001</v>
      </c>
    </row>
    <row r="9" spans="1:12" x14ac:dyDescent="0.25">
      <c r="A9" s="8"/>
      <c r="B9" s="8"/>
      <c r="F9" s="7"/>
      <c r="G9" s="7"/>
      <c r="H9" s="7"/>
      <c r="I9" s="7"/>
      <c r="J9" s="15">
        <f>SUM(J8:J8)</f>
        <v>20686.650000000001</v>
      </c>
      <c r="L9" s="15"/>
    </row>
    <row r="10" spans="1:12" x14ac:dyDescent="0.25">
      <c r="A10" s="2" t="s">
        <v>15</v>
      </c>
    </row>
    <row r="12" spans="1:12" ht="35.25" customHeight="1" x14ac:dyDescent="0.25">
      <c r="A12" s="30" t="s">
        <v>4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2" ht="37.5" customHeight="1" x14ac:dyDescent="0.25">
      <c r="A13" s="31" t="s">
        <v>5</v>
      </c>
      <c r="B13" s="31"/>
      <c r="C13" s="31"/>
      <c r="D13" s="31"/>
      <c r="E13" s="31"/>
      <c r="F13" s="31"/>
    </row>
    <row r="14" spans="1:12" ht="37.5" customHeight="1" x14ac:dyDescent="0.25">
      <c r="A14" s="9" t="s">
        <v>7</v>
      </c>
      <c r="B14" s="9"/>
    </row>
    <row r="15" spans="1:12" x14ac:dyDescent="0.25">
      <c r="A15" s="2" t="s">
        <v>6</v>
      </c>
    </row>
    <row r="16" spans="1:12" ht="33.75" customHeight="1" x14ac:dyDescent="0.25">
      <c r="A16" s="32" t="s">
        <v>18</v>
      </c>
      <c r="B16" s="32"/>
      <c r="C16" s="32"/>
      <c r="D16" s="32"/>
      <c r="E16" s="32"/>
      <c r="F16" s="32"/>
      <c r="G16" s="32"/>
      <c r="H16" s="32"/>
      <c r="I16" s="32"/>
      <c r="J16" s="32"/>
    </row>
    <row r="17" spans="1:10" ht="49.5" customHeight="1" x14ac:dyDescent="0.25">
      <c r="A17" s="9" t="s">
        <v>24</v>
      </c>
      <c r="B17" s="9"/>
      <c r="C17" s="9"/>
      <c r="J17" s="10"/>
    </row>
    <row r="18" spans="1:10" x14ac:dyDescent="0.25">
      <c r="A18" s="2" t="s">
        <v>19</v>
      </c>
    </row>
    <row r="19" spans="1:10" ht="21.75" customHeight="1" x14ac:dyDescent="0.3">
      <c r="A19" s="2" t="s">
        <v>20</v>
      </c>
    </row>
    <row r="20" spans="1:10" ht="18.75" x14ac:dyDescent="0.3">
      <c r="A20" s="2" t="s">
        <v>21</v>
      </c>
    </row>
    <row r="21" spans="1:10" x14ac:dyDescent="0.25">
      <c r="A21" s="33" t="s">
        <v>8</v>
      </c>
      <c r="B21" s="33"/>
      <c r="C21" s="33"/>
      <c r="D21" s="33"/>
      <c r="E21" s="33"/>
      <c r="F21" s="33"/>
      <c r="G21" s="33"/>
      <c r="H21" s="33"/>
      <c r="I21" s="33"/>
      <c r="J21" s="33"/>
    </row>
    <row r="22" spans="1:10" ht="42.75" customHeight="1" x14ac:dyDescent="0.25"/>
    <row r="23" spans="1:10" x14ac:dyDescent="0.25">
      <c r="A23" s="2" t="s">
        <v>6</v>
      </c>
    </row>
    <row r="24" spans="1:10" x14ac:dyDescent="0.25">
      <c r="A24" s="10" t="s">
        <v>22</v>
      </c>
      <c r="B24" s="10"/>
    </row>
    <row r="25" spans="1:10" ht="18.75" x14ac:dyDescent="0.3">
      <c r="A25" s="2" t="s">
        <v>21</v>
      </c>
    </row>
    <row r="26" spans="1:10" x14ac:dyDescent="0.25">
      <c r="A26" s="2" t="s">
        <v>19</v>
      </c>
    </row>
    <row r="27" spans="1:10" x14ac:dyDescent="0.25">
      <c r="A27" s="10" t="s">
        <v>23</v>
      </c>
      <c r="B27" s="10"/>
    </row>
    <row r="29" spans="1:10" ht="66.75" customHeight="1" x14ac:dyDescent="0.3">
      <c r="A29" s="29" t="s">
        <v>28</v>
      </c>
      <c r="B29" s="29"/>
      <c r="C29" s="29"/>
      <c r="D29" s="29"/>
      <c r="E29" s="29"/>
      <c r="F29" s="29"/>
      <c r="G29" s="29"/>
      <c r="H29" s="29"/>
      <c r="I29" s="29"/>
    </row>
  </sheetData>
  <mergeCells count="16">
    <mergeCell ref="A29:I29"/>
    <mergeCell ref="A12:J12"/>
    <mergeCell ref="A13:F13"/>
    <mergeCell ref="A16:J16"/>
    <mergeCell ref="A21:J21"/>
    <mergeCell ref="A3:J3"/>
    <mergeCell ref="A5:A7"/>
    <mergeCell ref="B5:B7"/>
    <mergeCell ref="C5:E5"/>
    <mergeCell ref="F5:J5"/>
    <mergeCell ref="F6:H6"/>
    <mergeCell ref="J6:J7"/>
    <mergeCell ref="I6:I7"/>
    <mergeCell ref="E6:E7"/>
    <mergeCell ref="D6:D7"/>
    <mergeCell ref="C6:C7"/>
  </mergeCells>
  <phoneticPr fontId="7" type="noConversion"/>
  <conditionalFormatting sqref="H8:I8">
    <cfRule type="iconSet" priority="3">
      <iconSet reverse="1">
        <cfvo type="percent" val="0"/>
        <cfvo type="num" val="20" gte="0"/>
        <cfvo type="num" val="33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Накопитель данных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ilkin mihail</dc:creator>
  <cp:lastModifiedBy>Елена Владимировна Лемещенко</cp:lastModifiedBy>
  <cp:lastPrinted>2026-05-18T09:07:59Z</cp:lastPrinted>
  <dcterms:created xsi:type="dcterms:W3CDTF">2014-04-04T07:20:28Z</dcterms:created>
  <dcterms:modified xsi:type="dcterms:W3CDTF">2026-05-25T13:33:36Z</dcterms:modified>
</cp:coreProperties>
</file>