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ifullinaff\Desktop\Арифуллина Ф.Ф\2026\УФК по РТ\Кондиц Бавлы\"/>
    </mc:Choice>
  </mc:AlternateContent>
  <bookViews>
    <workbookView xWindow="0" yWindow="0" windowWidth="4080" windowHeight="6060"/>
  </bookViews>
  <sheets>
    <sheet name="Лист1 (2)" sheetId="2" r:id="rId1"/>
  </sheets>
  <definedNames>
    <definedName name="_ftn1" localSheetId="0">'Лист1 (2)'!#REF!</definedName>
    <definedName name="_ftn10" localSheetId="0">'Лист1 (2)'!#REF!</definedName>
    <definedName name="_ftn11" localSheetId="0">'Лист1 (2)'!#REF!</definedName>
    <definedName name="_ftn2" localSheetId="0">'Лист1 (2)'!#REF!</definedName>
    <definedName name="_ftn3" localSheetId="0">'Лист1 (2)'!#REF!</definedName>
    <definedName name="_ftn4" localSheetId="0">'Лист1 (2)'!#REF!</definedName>
    <definedName name="_ftn5" localSheetId="0">'Лист1 (2)'!#REF!</definedName>
    <definedName name="_ftn6" localSheetId="0">'Лист1 (2)'!#REF!</definedName>
    <definedName name="_ftn7" localSheetId="0">'Лист1 (2)'!#REF!</definedName>
    <definedName name="_ftn8" localSheetId="0">'Лист1 (2)'!#REF!</definedName>
    <definedName name="_ftn9" localSheetId="0">'Лист1 (2)'!#REF!</definedName>
    <definedName name="_ftnref1" localSheetId="0">'Лист1 (2)'!$A$1</definedName>
    <definedName name="_ftnref10" localSheetId="0">'Лист1 (2)'!#REF!</definedName>
    <definedName name="_ftnref11" localSheetId="0">'Лист1 (2)'!#REF!</definedName>
    <definedName name="_ftnref2" localSheetId="0">'Лист1 (2)'!$A$4</definedName>
    <definedName name="_ftnref3" localSheetId="0">'Лист1 (2)'!$F$15</definedName>
    <definedName name="_ftnref4" localSheetId="0">'Лист1 (2)'!$O$15</definedName>
    <definedName name="_ftnref5" localSheetId="0">'Лист1 (2)'!$A$7</definedName>
    <definedName name="_ftnref6" localSheetId="0">'Лист1 (2)'!$G$16</definedName>
    <definedName name="_ftnref7" localSheetId="0">'Лист1 (2)'!$L$16</definedName>
    <definedName name="_ftnref8" localSheetId="0">'Лист1 (2)'!$M$16</definedName>
    <definedName name="_ftnref9" localSheetId="0">'Лист1 (2)'!$G$17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0" i="2" l="1"/>
  <c r="K20" i="2" l="1"/>
  <c r="M21" i="2" l="1"/>
  <c r="J20" i="2" l="1"/>
</calcChain>
</file>

<file path=xl/sharedStrings.xml><?xml version="1.0" encoding="utf-8"?>
<sst xmlns="http://schemas.openxmlformats.org/spreadsheetml/2006/main" count="43" uniqueCount="38">
  <si>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</si>
  <si>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 xml:space="preserve">Наименование товара, работы, услуги по КТРУ[1] </t>
  </si>
  <si>
    <t>Наименование товара, работы, услуги согласно описанию объекта закупки</t>
  </si>
  <si>
    <t>Типовая принадлежность[2]</t>
  </si>
  <si>
    <t>Единица измерений</t>
  </si>
  <si>
    <t>Кол-во[3]</t>
  </si>
  <si>
    <t>Расчет НМЦК(ЦК)</t>
  </si>
  <si>
    <t>Итого цена единицы товара (работы, услуги) в том числе с учетом ЛБО (руб.)[4]</t>
  </si>
  <si>
    <t>Всего</t>
  </si>
  <si>
    <t>НМЦК (ЦК)/цена единицы товара (работы, услуги) с учетом ЛБО (руб.)[5]</t>
  </si>
  <si>
    <t>Ценовые значения анализа рынка[6]</t>
  </si>
  <si>
    <t>Коэфф. вариации (v)</t>
  </si>
  <si>
    <t>Цена за единицу с учетом нормативных затрат[7]</t>
  </si>
  <si>
    <t>Итоговое значение НМЦК (ЦК) (руб.)[8]</t>
  </si>
  <si>
    <t>Источник № 2</t>
  </si>
  <si>
    <t>Источник № 3</t>
  </si>
  <si>
    <t>Цена за ед.(руб.)</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</si>
  <si>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</si>
  <si>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</si>
  <si>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</si>
  <si>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 ЦК: Метод сопоставимых рыночных цен</t>
  </si>
  <si>
    <t>Источник 
№ 1</t>
  </si>
  <si>
    <t xml:space="preserve">Обоснование начальной (максимальной) цены контракта  (НМЦК(ЦК)) </t>
  </si>
  <si>
    <t>-</t>
  </si>
  <si>
    <t>Итого НМЦК (ЦК)</t>
  </si>
  <si>
    <t>*</t>
  </si>
  <si>
    <t>Источник № 1</t>
  </si>
  <si>
    <t>штука</t>
  </si>
  <si>
    <t>Цена государственного контракта включает в себя доставку, погрузку, разгрузку,установку,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</si>
  <si>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 xml:space="preserve">Предмет контракта: Поставка и установка оборудования для кондиционирования воздуха </t>
  </si>
  <si>
    <t>Кондиционер бытовой</t>
  </si>
  <si>
    <t>Кондиционер бытовой   КТРУ: 28.25.12.130-00000010</t>
  </si>
  <si>
    <t>вх. № 4000 от 21.05.2026</t>
  </si>
  <si>
    <t>вх. № 3973 от 20.05.2026</t>
  </si>
  <si>
    <t>Реквизиты запросов ценовой информации (в т.ч. в ЕИС): Запрос направлен в 11 организаций:  исх. № 59-07-11/2564 от 07.05.2026, запрос цен в ЕИС 0811400000126000399 от 07.05.2026  
Ответ получен от  3-х организаций, на основании которых произведен расчет НМЦК (ЦК):</t>
  </si>
  <si>
    <r>
      <t xml:space="preserve">Дата подготовки обоснования ЦК:         </t>
    </r>
    <r>
      <rPr>
        <u/>
        <sz val="12"/>
        <rFont val="Times New Roman"/>
        <family val="1"/>
        <charset val="204"/>
      </rPr>
      <t xml:space="preserve"> 22.07.2026</t>
    </r>
  </si>
  <si>
    <t>вх.№ 5744 от 20.07.2026</t>
  </si>
  <si>
    <t>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</si>
</sst>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
  </numFmts>
  <fonts count="12"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u/>
      <sz val="12"/>
      <color theme="10"/>
      <name val="Times New Roman"/>
      <family val="1"/>
      <charset val="204"/>
    </font>
    <font>
      <sz val="12"/>
      <name val="Times New Roman"/>
      <family val="1"/>
      <charset val="204"/>
    </font>
    <font>
      <b/>
      <sz val="12"/>
      <name val="Times New Roman"/>
      <family val="1"/>
      <charset val="204"/>
    </font>
    <font>
      <u/>
      <sz val="12"/>
      <name val="Times New Roman"/>
      <family val="1"/>
      <charset val="204"/>
    </font>
    <font>
      <sz val="10"/>
      <color indexed="8"/>
      <name val="Times New Roman"/>
      <family val="1"/>
      <charset val="204"/>
    </font>
    <font>
      <sz val="11"/>
      <color theme="1"/>
      <name val="Calibri"/>
      <family val="2"/>
      <charset val="204"/>
      <scheme val="minor"/>
    </font>
    <font>
      <sz val="10"/>
      <color theme="1"/>
      <name val="Times New Roman"/>
      <family val="1"/>
      <charset val="204"/>
    </font>
    <font>
      <sz val="11"/>
      <color indexed="8"/>
      <name val="Times New Roman"/>
      <family val="1"/>
      <charset val="204"/>
    </font>
    <font>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s>
  <cellStyleXfs count="3">
    <xf numFmtId="0" fontId="0" fillId="0" borderId="0"/>
    <xf numFmtId="0" fontId="2" fillId="0" borderId="0" applyNumberFormat="0" applyFill="0" applyBorder="0" applyAlignment="0" applyProtection="0"/>
    <xf numFmtId="43" fontId="8" fillId="0" borderId="0" applyFont="0" applyFill="0" applyBorder="0" applyAlignment="0" applyProtection="0"/>
  </cellStyleXfs>
  <cellXfs count="54">
    <xf numFmtId="0" fontId="0" fillId="0" borderId="0" xfId="0"/>
    <xf numFmtId="0" fontId="1" fillId="0" borderId="7" xfId="0" applyFont="1" applyBorder="1" applyAlignment="1">
      <alignment horizontal="center" vertical="center" wrapText="1"/>
    </xf>
    <xf numFmtId="0" fontId="1" fillId="0" borderId="0" xfId="0" applyFont="1" applyAlignment="1">
      <alignment wrapText="1"/>
    </xf>
    <xf numFmtId="0" fontId="1" fillId="0" borderId="5" xfId="0" applyFont="1" applyBorder="1" applyAlignment="1">
      <alignment horizontal="center" vertical="center" wrapText="1"/>
    </xf>
    <xf numFmtId="0" fontId="3" fillId="0" borderId="6" xfId="1" applyFont="1" applyBorder="1" applyAlignment="1">
      <alignment horizontal="center" vertical="center" wrapText="1"/>
    </xf>
    <xf numFmtId="0" fontId="1" fillId="0" borderId="6" xfId="0" applyFont="1" applyBorder="1" applyAlignment="1">
      <alignment vertical="top" wrapText="1"/>
    </xf>
    <xf numFmtId="0" fontId="1" fillId="0" borderId="7" xfId="0" applyFont="1" applyBorder="1" applyAlignment="1">
      <alignment vertical="top" wrapText="1"/>
    </xf>
    <xf numFmtId="2" fontId="1" fillId="0" borderId="7"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top"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wrapText="1"/>
    </xf>
    <xf numFmtId="0" fontId="2" fillId="0" borderId="0" xfId="1" applyAlignment="1">
      <alignment vertical="center"/>
    </xf>
    <xf numFmtId="0" fontId="4" fillId="0" borderId="0" xfId="1" applyFont="1" applyAlignment="1">
      <alignment vertical="center"/>
    </xf>
    <xf numFmtId="0" fontId="1" fillId="2" borderId="7" xfId="0" applyFont="1" applyFill="1" applyBorder="1" applyAlignment="1">
      <alignment horizontal="center" vertical="center" wrapText="1"/>
    </xf>
    <xf numFmtId="0" fontId="7" fillId="0" borderId="0" xfId="0" applyFont="1"/>
    <xf numFmtId="0" fontId="1" fillId="0" borderId="0" xfId="0" applyFont="1" applyAlignment="1">
      <alignment horizontal="left" vertical="top" wrapText="1"/>
    </xf>
    <xf numFmtId="2" fontId="1" fillId="3" borderId="7"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11" fillId="0" borderId="10" xfId="0" applyFont="1" applyFill="1" applyBorder="1" applyAlignment="1">
      <alignment horizontal="center" vertical="center" wrapText="1"/>
    </xf>
    <xf numFmtId="0" fontId="9" fillId="2" borderId="0" xfId="0" applyFont="1" applyFill="1" applyAlignment="1">
      <alignment horizont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7" xfId="1" applyFont="1" applyBorder="1" applyAlignment="1">
      <alignment horizontal="center" vertical="center" wrapText="1"/>
    </xf>
    <xf numFmtId="0" fontId="1" fillId="0" borderId="9" xfId="0" applyFont="1" applyBorder="1" applyAlignment="1">
      <alignment horizontal="right" vertical="center" wrapText="1"/>
    </xf>
    <xf numFmtId="0" fontId="1" fillId="0" borderId="8" xfId="0" applyFont="1" applyBorder="1" applyAlignment="1">
      <alignment horizontal="right" vertical="center" wrapText="1"/>
    </xf>
    <xf numFmtId="0" fontId="10" fillId="0" borderId="0" xfId="0" applyFont="1" applyAlignment="1">
      <alignment horizontal="center" vertical="center" wrapText="1" shrinkToFi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0" fillId="0" borderId="4" xfId="0" applyBorder="1" applyAlignment="1">
      <alignment horizontal="center" vertical="center" wrapText="1"/>
    </xf>
    <xf numFmtId="0" fontId="1" fillId="0" borderId="12" xfId="0" applyFont="1" applyBorder="1" applyAlignment="1">
      <alignment horizontal="center" vertical="center" wrapText="1"/>
    </xf>
    <xf numFmtId="0" fontId="0" fillId="0" borderId="7" xfId="0" applyBorder="1" applyAlignment="1">
      <alignment horizontal="center" vertical="center" wrapText="1"/>
    </xf>
    <xf numFmtId="0" fontId="3" fillId="0" borderId="11" xfId="1" applyFont="1" applyBorder="1" applyAlignment="1">
      <alignment horizontal="center" vertical="center" wrapText="1"/>
    </xf>
    <xf numFmtId="0" fontId="0" fillId="0" borderId="5" xfId="0" applyBorder="1" applyAlignment="1">
      <alignment horizontal="center" vertical="center" wrapText="1"/>
    </xf>
    <xf numFmtId="0" fontId="3" fillId="0" borderId="14" xfId="1" applyFont="1" applyBorder="1" applyAlignment="1">
      <alignment horizontal="center" vertical="center" wrapText="1"/>
    </xf>
    <xf numFmtId="0" fontId="0" fillId="0" borderId="6" xfId="0" applyBorder="1" applyAlignment="1">
      <alignment horizontal="center" vertical="center" wrapText="1"/>
    </xf>
    <xf numFmtId="43" fontId="1" fillId="0" borderId="9" xfId="2" applyFont="1" applyBorder="1" applyAlignment="1">
      <alignment vertical="center" wrapText="1"/>
    </xf>
    <xf numFmtId="0" fontId="0" fillId="0" borderId="4" xfId="0" applyBorder="1" applyAlignment="1">
      <alignment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wrapText="1"/>
    </xf>
    <xf numFmtId="0" fontId="2" fillId="0" borderId="0" xfId="1" applyAlignment="1">
      <alignment horizontal="left" vertical="top" wrapText="1"/>
    </xf>
    <xf numFmtId="0" fontId="0" fillId="0" borderId="0" xfId="0" applyAlignment="1">
      <alignment horizontal="left" vertical="top"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abSelected="1" zoomScale="85" zoomScaleNormal="85" workbookViewId="0">
      <selection activeCell="A25" sqref="A25:P28"/>
    </sheetView>
  </sheetViews>
  <sheetFormatPr defaultRowHeight="15.75" x14ac:dyDescent="0.25"/>
  <cols>
    <col min="1" max="1" width="15" style="2" customWidth="1"/>
    <col min="2" max="2" width="25" style="2" customWidth="1"/>
    <col min="3" max="3" width="31.140625" style="2" customWidth="1"/>
    <col min="4" max="9" width="12.85546875" style="2" customWidth="1"/>
    <col min="10" max="10" width="17" style="2" customWidth="1"/>
    <col min="11" max="11" width="18.5703125" style="2" customWidth="1"/>
    <col min="12" max="12" width="12.85546875" style="2" customWidth="1"/>
    <col min="13" max="13" width="18.85546875" style="2" customWidth="1"/>
    <col min="14" max="14" width="3.85546875" style="2" customWidth="1"/>
    <col min="15" max="16" width="12.85546875" style="2" customWidth="1"/>
    <col min="17" max="16384" width="9.140625" style="2"/>
  </cols>
  <sheetData>
    <row r="1" spans="1:17" ht="60" customHeight="1" x14ac:dyDescent="0.25">
      <c r="A1" s="47" t="s">
        <v>22</v>
      </c>
      <c r="B1" s="47"/>
      <c r="C1" s="47"/>
      <c r="D1" s="47"/>
      <c r="E1" s="47"/>
      <c r="F1" s="47"/>
      <c r="G1" s="47"/>
      <c r="H1" s="47"/>
      <c r="I1" s="47"/>
      <c r="J1" s="47"/>
      <c r="K1" s="47"/>
      <c r="L1" s="47"/>
      <c r="M1" s="47"/>
      <c r="N1" s="47"/>
      <c r="O1" s="47"/>
      <c r="P1" s="47"/>
      <c r="Q1" s="47"/>
    </row>
    <row r="4" spans="1:17" x14ac:dyDescent="0.25">
      <c r="A4" s="48" t="s">
        <v>35</v>
      </c>
      <c r="B4" s="48"/>
      <c r="C4" s="48"/>
      <c r="D4" s="48"/>
      <c r="E4" s="48"/>
      <c r="F4" s="48"/>
      <c r="G4" s="48"/>
      <c r="H4" s="48"/>
      <c r="I4" s="48"/>
      <c r="J4" s="48"/>
      <c r="K4" s="48"/>
      <c r="L4" s="48"/>
      <c r="M4" s="48"/>
      <c r="N4" s="48"/>
      <c r="O4" s="48"/>
      <c r="P4" s="48"/>
      <c r="Q4" s="48"/>
    </row>
    <row r="5" spans="1:17" ht="40.5" customHeight="1" x14ac:dyDescent="0.25">
      <c r="A5" s="49" t="s">
        <v>29</v>
      </c>
      <c r="B5" s="50"/>
      <c r="C5" s="50"/>
      <c r="D5" s="50"/>
      <c r="E5" s="50"/>
      <c r="F5" s="50"/>
      <c r="G5" s="50"/>
      <c r="H5" s="50"/>
      <c r="I5" s="50"/>
      <c r="J5" s="50"/>
      <c r="K5" s="50"/>
      <c r="L5" s="50"/>
      <c r="M5" s="50"/>
      <c r="N5" s="50"/>
      <c r="O5" s="50"/>
      <c r="P5" s="50"/>
      <c r="Q5" s="50"/>
    </row>
    <row r="6" spans="1:17" ht="29.25" customHeight="1" x14ac:dyDescent="0.25">
      <c r="A6" s="51" t="s">
        <v>20</v>
      </c>
      <c r="B6" s="51"/>
      <c r="C6" s="51"/>
      <c r="D6" s="51"/>
      <c r="E6" s="51"/>
      <c r="F6" s="51"/>
      <c r="G6" s="51"/>
      <c r="H6" s="51"/>
      <c r="I6" s="51"/>
      <c r="J6" s="51"/>
      <c r="K6" s="51"/>
      <c r="L6" s="51"/>
      <c r="M6" s="51"/>
      <c r="N6" s="51"/>
      <c r="O6" s="51"/>
      <c r="P6" s="51"/>
      <c r="Q6" s="51"/>
    </row>
    <row r="7" spans="1:17" ht="38.25" customHeight="1" x14ac:dyDescent="0.25">
      <c r="A7" s="49" t="s">
        <v>34</v>
      </c>
      <c r="B7" s="49"/>
      <c r="C7" s="49"/>
      <c r="D7" s="49"/>
      <c r="E7" s="49"/>
      <c r="F7" s="49"/>
      <c r="G7" s="49"/>
      <c r="H7" s="49"/>
      <c r="I7" s="49"/>
      <c r="J7" s="49"/>
      <c r="K7" s="49"/>
      <c r="L7" s="49"/>
      <c r="M7" s="49"/>
      <c r="N7" s="49"/>
      <c r="O7" s="49"/>
      <c r="P7" s="49"/>
      <c r="Q7" s="49"/>
    </row>
    <row r="8" spans="1:17" ht="28.5" customHeight="1" x14ac:dyDescent="0.25">
      <c r="A8" s="10" t="s">
        <v>26</v>
      </c>
      <c r="B8" s="52" t="s">
        <v>33</v>
      </c>
      <c r="C8" s="53"/>
      <c r="D8" s="53"/>
      <c r="E8" s="53"/>
      <c r="F8" s="53"/>
      <c r="G8" s="53"/>
      <c r="H8" s="53"/>
      <c r="I8" s="53"/>
      <c r="J8" s="53"/>
      <c r="K8" s="53"/>
      <c r="L8" s="53"/>
      <c r="M8" s="53"/>
      <c r="N8" s="53"/>
      <c r="O8" s="53"/>
      <c r="P8" s="53"/>
      <c r="Q8" s="10"/>
    </row>
    <row r="9" spans="1:17" ht="17.25" customHeight="1" x14ac:dyDescent="0.25">
      <c r="A9" s="15" t="s">
        <v>14</v>
      </c>
      <c r="B9" s="52" t="s">
        <v>32</v>
      </c>
      <c r="C9" s="53"/>
      <c r="D9" s="53"/>
      <c r="E9" s="53"/>
      <c r="F9" s="53"/>
      <c r="G9" s="53"/>
      <c r="H9" s="53"/>
      <c r="I9" s="53"/>
      <c r="J9" s="53"/>
      <c r="K9" s="53"/>
      <c r="L9" s="53"/>
      <c r="M9" s="53"/>
      <c r="N9" s="53"/>
      <c r="O9" s="53"/>
      <c r="P9" s="53"/>
      <c r="Q9" s="10"/>
    </row>
    <row r="10" spans="1:17" ht="17.25" customHeight="1" x14ac:dyDescent="0.25">
      <c r="A10" s="14"/>
      <c r="B10" s="10"/>
      <c r="C10" s="10"/>
      <c r="D10" s="10"/>
      <c r="E10" s="10"/>
      <c r="F10" s="10"/>
      <c r="G10" s="10"/>
      <c r="H10" s="10"/>
      <c r="I10" s="10"/>
      <c r="J10" s="10"/>
      <c r="K10" s="10"/>
      <c r="L10" s="10"/>
      <c r="M10" s="10"/>
      <c r="N10" s="18"/>
      <c r="O10" s="10"/>
      <c r="P10" s="10"/>
      <c r="Q10" s="10"/>
    </row>
    <row r="11" spans="1:17" ht="17.25" customHeight="1" x14ac:dyDescent="0.25">
      <c r="A11" s="10" t="s">
        <v>15</v>
      </c>
      <c r="B11" s="52" t="s">
        <v>36</v>
      </c>
      <c r="C11" s="53"/>
      <c r="D11" s="53"/>
      <c r="E11" s="53"/>
      <c r="F11" s="53"/>
      <c r="G11" s="53"/>
      <c r="H11" s="53"/>
      <c r="I11" s="53"/>
      <c r="J11" s="53"/>
      <c r="K11" s="53"/>
      <c r="L11" s="53"/>
      <c r="M11" s="53"/>
      <c r="N11" s="53"/>
      <c r="O11" s="53"/>
      <c r="P11" s="10"/>
      <c r="Q11" s="10"/>
    </row>
    <row r="12" spans="1:17" ht="37.5" customHeight="1" x14ac:dyDescent="0.25">
      <c r="A12" s="23" t="s">
        <v>0</v>
      </c>
      <c r="B12" s="23"/>
      <c r="C12" s="23"/>
      <c r="D12" s="23"/>
      <c r="E12" s="23"/>
      <c r="F12" s="23"/>
      <c r="G12" s="23"/>
      <c r="H12" s="23"/>
      <c r="I12" s="23"/>
      <c r="J12" s="23"/>
      <c r="K12" s="23"/>
      <c r="L12" s="23"/>
      <c r="M12" s="23"/>
      <c r="N12" s="23"/>
      <c r="O12" s="23"/>
      <c r="P12" s="23"/>
      <c r="Q12" s="23"/>
    </row>
    <row r="13" spans="1:17" ht="34.5" customHeight="1" x14ac:dyDescent="0.25">
      <c r="A13" s="23" t="s">
        <v>17</v>
      </c>
      <c r="B13" s="23"/>
      <c r="C13" s="23"/>
      <c r="D13" s="23"/>
      <c r="E13" s="23"/>
      <c r="F13" s="23"/>
      <c r="G13" s="23"/>
      <c r="H13" s="23"/>
      <c r="I13" s="23"/>
      <c r="J13" s="23"/>
      <c r="K13" s="23"/>
      <c r="L13" s="23"/>
      <c r="M13" s="23"/>
      <c r="N13" s="23"/>
      <c r="O13" s="23"/>
      <c r="P13" s="23"/>
      <c r="Q13" s="23"/>
    </row>
    <row r="14" spans="1:17" ht="16.5" thickBot="1" x14ac:dyDescent="0.3"/>
    <row r="15" spans="1:17" ht="16.5" thickBot="1" x14ac:dyDescent="0.3">
      <c r="A15" s="24" t="s">
        <v>18</v>
      </c>
      <c r="B15" s="27" t="s">
        <v>1</v>
      </c>
      <c r="C15" s="24" t="s">
        <v>2</v>
      </c>
      <c r="D15" s="27" t="s">
        <v>3</v>
      </c>
      <c r="E15" s="24" t="s">
        <v>4</v>
      </c>
      <c r="F15" s="27" t="s">
        <v>5</v>
      </c>
      <c r="G15" s="36" t="s">
        <v>6</v>
      </c>
      <c r="H15" s="37"/>
      <c r="I15" s="37"/>
      <c r="J15" s="37"/>
      <c r="K15" s="37"/>
      <c r="L15" s="37"/>
      <c r="M15" s="37"/>
      <c r="N15" s="38"/>
      <c r="O15" s="27" t="s">
        <v>7</v>
      </c>
      <c r="P15" s="3" t="s">
        <v>8</v>
      </c>
    </row>
    <row r="16" spans="1:17" ht="126.75" thickBot="1" x14ac:dyDescent="0.3">
      <c r="A16" s="25"/>
      <c r="B16" s="28"/>
      <c r="C16" s="25"/>
      <c r="D16" s="28"/>
      <c r="E16" s="25"/>
      <c r="F16" s="28"/>
      <c r="G16" s="30" t="s">
        <v>10</v>
      </c>
      <c r="H16" s="31"/>
      <c r="I16" s="32"/>
      <c r="J16" s="25" t="s">
        <v>11</v>
      </c>
      <c r="K16" s="25" t="s">
        <v>19</v>
      </c>
      <c r="L16" s="28" t="s">
        <v>12</v>
      </c>
      <c r="M16" s="41" t="s">
        <v>13</v>
      </c>
      <c r="N16" s="42"/>
      <c r="O16" s="28"/>
      <c r="P16" s="4" t="s">
        <v>9</v>
      </c>
    </row>
    <row r="17" spans="1:16" ht="32.25" thickBot="1" x14ac:dyDescent="0.3">
      <c r="A17" s="25"/>
      <c r="B17" s="28"/>
      <c r="C17" s="25"/>
      <c r="D17" s="28"/>
      <c r="E17" s="25"/>
      <c r="F17" s="28"/>
      <c r="G17" s="13" t="s">
        <v>21</v>
      </c>
      <c r="H17" s="1" t="s">
        <v>14</v>
      </c>
      <c r="I17" s="1" t="s">
        <v>15</v>
      </c>
      <c r="J17" s="25"/>
      <c r="K17" s="25"/>
      <c r="L17" s="28"/>
      <c r="M17" s="43"/>
      <c r="N17" s="44"/>
      <c r="O17" s="28"/>
      <c r="P17" s="5"/>
    </row>
    <row r="18" spans="1:16" ht="32.25" thickBot="1" x14ac:dyDescent="0.3">
      <c r="A18" s="26"/>
      <c r="B18" s="29"/>
      <c r="C18" s="26"/>
      <c r="D18" s="29"/>
      <c r="E18" s="26"/>
      <c r="F18" s="29"/>
      <c r="G18" s="1" t="s">
        <v>16</v>
      </c>
      <c r="H18" s="1" t="s">
        <v>16</v>
      </c>
      <c r="I18" s="1" t="s">
        <v>16</v>
      </c>
      <c r="J18" s="26"/>
      <c r="K18" s="26"/>
      <c r="L18" s="29"/>
      <c r="M18" s="30"/>
      <c r="N18" s="40"/>
      <c r="O18" s="29"/>
      <c r="P18" s="6"/>
    </row>
    <row r="19" spans="1:16" ht="16.5" thickBot="1" x14ac:dyDescent="0.3">
      <c r="A19" s="9">
        <v>1</v>
      </c>
      <c r="B19" s="11">
        <v>2</v>
      </c>
      <c r="C19" s="11">
        <v>3</v>
      </c>
      <c r="D19" s="11">
        <v>4</v>
      </c>
      <c r="E19" s="1">
        <v>5</v>
      </c>
      <c r="F19" s="1">
        <v>6</v>
      </c>
      <c r="G19" s="1">
        <v>7</v>
      </c>
      <c r="H19" s="1">
        <v>8</v>
      </c>
      <c r="I19" s="1">
        <v>9</v>
      </c>
      <c r="J19" s="1">
        <v>10</v>
      </c>
      <c r="K19" s="1">
        <v>11</v>
      </c>
      <c r="L19" s="1">
        <v>12</v>
      </c>
      <c r="M19" s="39">
        <v>13</v>
      </c>
      <c r="N19" s="40"/>
      <c r="O19" s="1">
        <v>14</v>
      </c>
      <c r="P19" s="1">
        <v>15</v>
      </c>
    </row>
    <row r="20" spans="1:16" ht="75" customHeight="1" thickBot="1" x14ac:dyDescent="0.3">
      <c r="A20" s="12">
        <v>1</v>
      </c>
      <c r="B20" s="20" t="s">
        <v>31</v>
      </c>
      <c r="C20" s="21" t="s">
        <v>30</v>
      </c>
      <c r="D20" s="3" t="s">
        <v>23</v>
      </c>
      <c r="E20" s="16" t="s">
        <v>27</v>
      </c>
      <c r="F20" s="1">
        <v>1</v>
      </c>
      <c r="G20" s="7">
        <v>60000</v>
      </c>
      <c r="H20" s="7">
        <v>57050</v>
      </c>
      <c r="I20" s="7">
        <v>56000</v>
      </c>
      <c r="J20" s="8">
        <f t="shared" ref="J20" si="0">(STDEV(G20:I20)/AVERAGE(G20:I20))*100</f>
        <v>3.5952240279244507</v>
      </c>
      <c r="K20" s="7">
        <f t="shared" ref="K20" si="1">ROUNDDOWN(AVERAGE(G20:I20),2)</f>
        <v>57683.33</v>
      </c>
      <c r="L20" s="7" t="s">
        <v>23</v>
      </c>
      <c r="M20" s="7">
        <f>I20</f>
        <v>56000</v>
      </c>
      <c r="N20" s="19" t="s">
        <v>25</v>
      </c>
      <c r="O20" s="7"/>
      <c r="P20" s="7"/>
    </row>
    <row r="21" spans="1:16" ht="16.5" customHeight="1" thickBot="1" x14ac:dyDescent="0.3">
      <c r="A21" s="33" t="s">
        <v>24</v>
      </c>
      <c r="B21" s="34"/>
      <c r="C21" s="34"/>
      <c r="D21" s="34"/>
      <c r="E21" s="34"/>
      <c r="F21" s="34"/>
      <c r="G21" s="34"/>
      <c r="H21" s="34"/>
      <c r="I21" s="34"/>
      <c r="J21" s="34"/>
      <c r="K21" s="34"/>
      <c r="L21" s="34"/>
      <c r="M21" s="45">
        <f>SUM(M20:M20)</f>
        <v>56000</v>
      </c>
      <c r="N21" s="46"/>
      <c r="O21" s="7"/>
      <c r="P21" s="7"/>
    </row>
    <row r="24" spans="1:16" s="17" customFormat="1" ht="31.5" customHeight="1" x14ac:dyDescent="0.2">
      <c r="A24" s="35" t="s">
        <v>28</v>
      </c>
      <c r="B24" s="35"/>
      <c r="C24" s="35"/>
      <c r="D24" s="35"/>
      <c r="E24" s="35"/>
      <c r="F24" s="35"/>
      <c r="G24" s="35"/>
      <c r="H24" s="35"/>
      <c r="I24" s="35"/>
      <c r="J24" s="35"/>
      <c r="K24" s="35"/>
      <c r="L24" s="35"/>
    </row>
    <row r="25" spans="1:16" ht="15.75" customHeight="1" x14ac:dyDescent="0.25">
      <c r="A25" s="22" t="s">
        <v>37</v>
      </c>
      <c r="B25" s="22"/>
      <c r="C25" s="22"/>
      <c r="D25" s="22"/>
      <c r="E25" s="22"/>
      <c r="F25" s="22"/>
      <c r="G25" s="22"/>
      <c r="H25" s="22"/>
      <c r="I25" s="22"/>
      <c r="J25" s="22"/>
      <c r="K25" s="22"/>
      <c r="L25" s="22"/>
      <c r="M25" s="22"/>
      <c r="N25" s="22"/>
      <c r="O25" s="22"/>
      <c r="P25" s="22"/>
    </row>
    <row r="26" spans="1:16" x14ac:dyDescent="0.25">
      <c r="A26" s="22"/>
      <c r="B26" s="22"/>
      <c r="C26" s="22"/>
      <c r="D26" s="22"/>
      <c r="E26" s="22"/>
      <c r="F26" s="22"/>
      <c r="G26" s="22"/>
      <c r="H26" s="22"/>
      <c r="I26" s="22"/>
      <c r="J26" s="22"/>
      <c r="K26" s="22"/>
      <c r="L26" s="22"/>
      <c r="M26" s="22"/>
      <c r="N26" s="22"/>
      <c r="O26" s="22"/>
      <c r="P26" s="22"/>
    </row>
    <row r="27" spans="1:16" x14ac:dyDescent="0.25">
      <c r="A27" s="22"/>
      <c r="B27" s="22"/>
      <c r="C27" s="22"/>
      <c r="D27" s="22"/>
      <c r="E27" s="22"/>
      <c r="F27" s="22"/>
      <c r="G27" s="22"/>
      <c r="H27" s="22"/>
      <c r="I27" s="22"/>
      <c r="J27" s="22"/>
      <c r="K27" s="22"/>
      <c r="L27" s="22"/>
      <c r="M27" s="22"/>
      <c r="N27" s="22"/>
      <c r="O27" s="22"/>
      <c r="P27" s="22"/>
    </row>
    <row r="28" spans="1:16" x14ac:dyDescent="0.25">
      <c r="A28" s="22"/>
      <c r="B28" s="22"/>
      <c r="C28" s="22"/>
      <c r="D28" s="22"/>
      <c r="E28" s="22"/>
      <c r="F28" s="22"/>
      <c r="G28" s="22"/>
      <c r="H28" s="22"/>
      <c r="I28" s="22"/>
      <c r="J28" s="22"/>
      <c r="K28" s="22"/>
      <c r="L28" s="22"/>
      <c r="M28" s="22"/>
      <c r="N28" s="22"/>
      <c r="O28" s="22"/>
      <c r="P28" s="22"/>
    </row>
    <row r="31" spans="1:16" ht="15.75" customHeight="1" x14ac:dyDescent="0.25">
      <c r="A31" s="22"/>
      <c r="B31" s="22"/>
      <c r="C31" s="22"/>
      <c r="D31" s="22"/>
      <c r="E31" s="22"/>
      <c r="F31" s="22"/>
      <c r="G31" s="22"/>
      <c r="H31" s="22"/>
      <c r="I31" s="22"/>
      <c r="J31" s="22"/>
      <c r="K31" s="22"/>
      <c r="L31" s="22"/>
      <c r="M31" s="22"/>
      <c r="N31" s="22"/>
      <c r="O31" s="22"/>
      <c r="P31" s="22"/>
    </row>
    <row r="32" spans="1:16" x14ac:dyDescent="0.25">
      <c r="A32" s="22"/>
      <c r="B32" s="22"/>
      <c r="C32" s="22"/>
      <c r="D32" s="22"/>
      <c r="E32" s="22"/>
      <c r="F32" s="22"/>
      <c r="G32" s="22"/>
      <c r="H32" s="22"/>
      <c r="I32" s="22"/>
      <c r="J32" s="22"/>
      <c r="K32" s="22"/>
      <c r="L32" s="22"/>
      <c r="M32" s="22"/>
      <c r="N32" s="22"/>
      <c r="O32" s="22"/>
      <c r="P32" s="22"/>
    </row>
    <row r="33" spans="1:16" x14ac:dyDescent="0.25">
      <c r="A33" s="22"/>
      <c r="B33" s="22"/>
      <c r="C33" s="22"/>
      <c r="D33" s="22"/>
      <c r="E33" s="22"/>
      <c r="F33" s="22"/>
      <c r="G33" s="22"/>
      <c r="H33" s="22"/>
      <c r="I33" s="22"/>
      <c r="J33" s="22"/>
      <c r="K33" s="22"/>
      <c r="L33" s="22"/>
      <c r="M33" s="22"/>
      <c r="N33" s="22"/>
      <c r="O33" s="22"/>
      <c r="P33" s="22"/>
    </row>
    <row r="34" spans="1:16" x14ac:dyDescent="0.25">
      <c r="A34" s="22"/>
      <c r="B34" s="22"/>
      <c r="C34" s="22"/>
      <c r="D34" s="22"/>
      <c r="E34" s="22"/>
      <c r="F34" s="22"/>
      <c r="G34" s="22"/>
      <c r="H34" s="22"/>
      <c r="I34" s="22"/>
      <c r="J34" s="22"/>
      <c r="K34" s="22"/>
      <c r="L34" s="22"/>
      <c r="M34" s="22"/>
      <c r="N34" s="22"/>
      <c r="O34" s="22"/>
      <c r="P34" s="22"/>
    </row>
  </sheetData>
  <mergeCells count="29">
    <mergeCell ref="A25:P28"/>
    <mergeCell ref="M19:N19"/>
    <mergeCell ref="M16:N18"/>
    <mergeCell ref="M21:N21"/>
    <mergeCell ref="A12:Q12"/>
    <mergeCell ref="A1:Q1"/>
    <mergeCell ref="A4:Q4"/>
    <mergeCell ref="A5:Q5"/>
    <mergeCell ref="A6:Q6"/>
    <mergeCell ref="A7:Q7"/>
    <mergeCell ref="B8:P8"/>
    <mergeCell ref="B9:P9"/>
    <mergeCell ref="B11:O11"/>
    <mergeCell ref="A31:P34"/>
    <mergeCell ref="A13:Q13"/>
    <mergeCell ref="A15:A18"/>
    <mergeCell ref="B15:B18"/>
    <mergeCell ref="C15:C18"/>
    <mergeCell ref="D15:D18"/>
    <mergeCell ref="E15:E18"/>
    <mergeCell ref="F15:F18"/>
    <mergeCell ref="O15:O18"/>
    <mergeCell ref="G16:I16"/>
    <mergeCell ref="J16:J18"/>
    <mergeCell ref="K16:K18"/>
    <mergeCell ref="L16:L18"/>
    <mergeCell ref="A21:L21"/>
    <mergeCell ref="A24:L24"/>
    <mergeCell ref="G15:N15"/>
  </mergeCells>
  <hyperlinks>
    <hyperlink ref="B15" location="_ftn1" display="_ftn1"/>
    <hyperlink ref="D15" location="_ftn2" display="_ftn2"/>
    <hyperlink ref="F15" location="_ftn3" display="_ftn3"/>
    <hyperlink ref="O15" location="_ftn4" display="_ftn4"/>
    <hyperlink ref="P16" location="_ftn5" display="_ftn5"/>
    <hyperlink ref="G16" location="_ftn6" display="_ftn6"/>
    <hyperlink ref="L16" location="_ftn7" display="_ftn7"/>
    <hyperlink ref="M16" location="_ftn8" display="_ftn8"/>
  </hyperlink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 (2)</vt:lpstr>
      <vt:lpstr>'Лист1 (2)'!_ftnref1</vt:lpstr>
      <vt:lpstr>'Лист1 (2)'!_ftnref2</vt:lpstr>
      <vt:lpstr>'Лист1 (2)'!_ftnref3</vt:lpstr>
      <vt:lpstr>'Лист1 (2)'!_ftnref4</vt:lpstr>
      <vt:lpstr>'Лист1 (2)'!_ftnref5</vt:lpstr>
      <vt:lpstr>'Лист1 (2)'!_ftnref6</vt:lpstr>
      <vt:lpstr>'Лист1 (2)'!_ftnref7</vt:lpstr>
      <vt:lpstr>'Лист1 (2)'!_ftnref8</vt:lpstr>
      <vt:lpstr>'Лист1 (2)'!_ftnref9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Фарида Фаритовна Арифуллина</cp:lastModifiedBy>
  <cp:lastPrinted>2025-05-16T11:28:03Z</cp:lastPrinted>
  <dcterms:created xsi:type="dcterms:W3CDTF">2025-05-16T11:17:36Z</dcterms:created>
  <dcterms:modified xsi:type="dcterms:W3CDTF">2026-07-22T12:16:57Z</dcterms:modified>
</cp:coreProperties>
</file>