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2510" tabRatio="705" activeTab="4"/>
  </bookViews>
  <sheets>
    <sheet name="Итоговый расчет" sheetId="3" r:id="rId1"/>
    <sheet name="Анализ рынка" sheetId="1" r:id="rId2"/>
    <sheet name="Тарифный метод" sheetId="4" r:id="rId3"/>
    <sheet name="Расчет средневзвешенной цены" sheetId="2" r:id="rId4"/>
    <sheet name="Расчет референтной цены" sheetId="5" r:id="rId5"/>
  </sheets>
  <definedNames>
    <definedName name="__xlnm.Print_Area" localSheetId="1">'Анализ рынка'!$A$1:$G$4</definedName>
    <definedName name="__xlnm.Print_Area" localSheetId="0">'Итоговый расчет'!$A$1:$N$5</definedName>
    <definedName name="__xlnm.Print_Area" localSheetId="3">'Расчет средневзвешенной цены'!$A$1:$I$5</definedName>
  </definedNames>
  <calcPr calcId="125725"/>
</workbook>
</file>

<file path=xl/calcChain.xml><?xml version="1.0" encoding="utf-8"?>
<calcChain xmlns="http://schemas.openxmlformats.org/spreadsheetml/2006/main">
  <c r="M5" i="4"/>
  <c r="M8" i="3"/>
</calcChain>
</file>

<file path=xl/sharedStrings.xml><?xml version="1.0" encoding="utf-8"?>
<sst xmlns="http://schemas.openxmlformats.org/spreadsheetml/2006/main" count="92" uniqueCount="71">
  <si>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</si>
  <si>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</si>
  <si>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</si>
  <si>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Ед. измерения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</si>
  <si>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</si>
  <si>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</si>
  <si>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</si>
  <si>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</si>
  <si>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</si>
  <si>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</si>
  <si>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</si>
  <si>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</si>
  <si>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 товара, подлежащее закупке, за ед.</t>
  </si>
  <si>
    <t>НМЦК (руб.)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</si>
  <si>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</si>
  <si>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</si>
  <si>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</si>
  <si>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</si>
  <si>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</si>
  <si>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Цена за ед. для расчета,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</si>
  <si>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</si>
  <si>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</si>
  <si>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МНН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</si>
  <si>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</si>
  <si>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</si>
  <si>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Цена за единицу,
без НДС и опт.надбавки, руб.</t>
  </si>
  <si>
    <t>Расчет референтной цены*</t>
  </si>
  <si>
    <t xml:space="preserve">Ед. измерения </t>
  </si>
  <si>
    <t>Коммерческое предложение</t>
  </si>
  <si>
    <t>Поставщик 1</t>
  </si>
  <si>
    <t>Поставщик 2</t>
  </si>
  <si>
    <t>Поставщик 3</t>
  </si>
  <si>
    <t>Торговое наименование лекарственного препарата</t>
  </si>
  <si>
    <t>Лекарственная форма, дозировка, упаковка (полная)</t>
  </si>
  <si>
    <t>Владелец РУ/производитель/упаковщик/Выпускающий контроль</t>
  </si>
  <si>
    <t>Коли-
чество в потреб. упаков-
ке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</si>
  <si>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</si>
  <si>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</si>
  <si>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</si>
  <si>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</si>
  <si>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Дата вступления в силу</t>
  </si>
  <si>
    <t xml:space="preserve">Контракт, Договор, дата </t>
  </si>
  <si>
    <t>Количество ед.</t>
  </si>
  <si>
    <t xml:space="preserve">МНН/   Лек. форма/ Дозировка
</t>
  </si>
  <si>
    <t xml:space="preserve">МНН/  Лек. форма/ Дозировка
</t>
  </si>
  <si>
    <t>____</t>
  </si>
  <si>
    <t>Средневзвешенная цена за единицу товара без учета НДС и опт.надбавки, руб.</t>
  </si>
  <si>
    <t>зав. аптекой</t>
  </si>
  <si>
    <t>Шевченко М.В.</t>
  </si>
  <si>
    <t>Код АТХ</t>
  </si>
  <si>
    <t>Штрих-код (EAN13)</t>
  </si>
  <si>
    <t>минимальная цена</t>
  </si>
  <si>
    <t>цена за единицу</t>
  </si>
  <si>
    <t>Цена за единицу, без учета НДС, руб.</t>
  </si>
  <si>
    <t>Цена за единицу, без учета НДС и опт. наценки, руб.</t>
  </si>
  <si>
    <t>Цена за единицу,
без НДС, руб.</t>
  </si>
  <si>
    <t xml:space="preserve">МНН/ Лек. форма/ Дозировка
</t>
  </si>
  <si>
    <t>Итого:</t>
  </si>
  <si>
    <t>Цена за упак.  , руб.</t>
  </si>
  <si>
    <t>мл</t>
  </si>
  <si>
    <t>J06BA02</t>
  </si>
  <si>
    <t>Иммуноглобулин человека нормальный [IgG+IgM+IgA]</t>
  </si>
  <si>
    <t>Пентаглобин</t>
  </si>
  <si>
    <t xml:space="preserve">Вл.Вып.к.Биотест Фарма ГмбХ, Германия (35 225 02016 - K01); Перв.Уп.Втор.Уп.Пр.Биотест АГ, Германия (35 225 02008 - K01); </t>
  </si>
  <si>
    <t>П N011843/01</t>
  </si>
  <si>
    <t>29.08.2024 
1249/20-24/ОС-подтв</t>
  </si>
  <si>
    <t>раствор для инфузий, 50 мг/мл, 50 мл - флаконы (1)  - пачки картонные</t>
  </si>
  <si>
    <t>4036124480509</t>
  </si>
  <si>
    <t>Иммуноглобулин человека нормальный [IgG+IgM+IgA], раствор для инфузий, 50 мг/мл, 50 мл - флаконы №1</t>
  </si>
  <si>
    <t>396,694</t>
  </si>
  <si>
    <t>414,610</t>
  </si>
</sst>
</file>

<file path=xl/styles.xml><?xml version="1.0" encoding="utf-8"?>
<styleSheet xmlns="http://schemas.openxmlformats.org/spreadsheetml/2006/main">
  <numFmts count="4">
    <numFmt numFmtId="164" formatCode="###,0\.00"/>
    <numFmt numFmtId="165" formatCode="#,##0.00#########"/>
    <numFmt numFmtId="166" formatCode="[$-10419]###\ ###"/>
    <numFmt numFmtId="167" formatCode="[$-10419]###\ ###\ ##0.00"/>
  </numFmts>
  <fonts count="26"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Arial"/>
      <family val="2"/>
      <charset val="204"/>
    </font>
    <font>
      <b/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22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</borders>
  <cellStyleXfs count="2">
    <xf numFmtId="0" fontId="0" fillId="0" borderId="0" applyAlignment="0"/>
    <xf numFmtId="0" fontId="19" fillId="0" borderId="0" applyAlignment="0"/>
  </cellStyleXfs>
  <cellXfs count="100">
    <xf numFmtId="0" fontId="0" fillId="0" borderId="0" xfId="0"/>
    <xf numFmtId="0" fontId="2" fillId="0" borderId="0" xfId="0" applyFont="1" applyAlignment="1"/>
    <xf numFmtId="4" fontId="2" fillId="0" borderId="0" xfId="0" applyNumberFormat="1" applyFont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/>
    <xf numFmtId="0" fontId="2" fillId="0" borderId="0" xfId="0" applyFont="1" applyBorder="1" applyAlignment="1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NumberFormat="1" applyFont="1" applyAlignment="1">
      <alignment vertical="center" wrapText="1"/>
    </xf>
    <xf numFmtId="0" fontId="7" fillId="0" borderId="0" xfId="0" applyFont="1" applyAlignment="1"/>
    <xf numFmtId="0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6" fillId="0" borderId="0" xfId="0" applyFont="1" applyBorder="1" applyAlignment="1">
      <alignment vertical="center"/>
    </xf>
    <xf numFmtId="0" fontId="2" fillId="0" borderId="0" xfId="0" applyFont="1" applyFill="1" applyAlignment="1"/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8" fillId="0" borderId="0" xfId="0" applyNumberFormat="1" applyFont="1" applyAlignment="1">
      <alignment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1" fillId="0" borderId="0" xfId="0" applyFont="1" applyAlignment="1"/>
    <xf numFmtId="0" fontId="16" fillId="0" borderId="0" xfId="0" applyFont="1"/>
    <xf numFmtId="2" fontId="11" fillId="0" borderId="0" xfId="0" applyNumberFormat="1" applyFont="1" applyAlignment="1"/>
    <xf numFmtId="2" fontId="0" fillId="0" borderId="0" xfId="0" applyNumberFormat="1"/>
    <xf numFmtId="0" fontId="17" fillId="2" borderId="6" xfId="0" applyFont="1" applyFill="1" applyBorder="1" applyAlignment="1" applyProtection="1">
      <alignment horizontal="center" vertical="center" wrapText="1" readingOrder="1"/>
      <protection locked="0"/>
    </xf>
    <xf numFmtId="164" fontId="14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9" fontId="2" fillId="0" borderId="0" xfId="0" applyNumberFormat="1" applyFont="1" applyAlignment="1"/>
    <xf numFmtId="0" fontId="0" fillId="0" borderId="0" xfId="0" applyAlignment="1">
      <alignment wrapText="1"/>
    </xf>
    <xf numFmtId="49" fontId="0" fillId="0" borderId="0" xfId="0" applyNumberFormat="1"/>
    <xf numFmtId="0" fontId="4" fillId="0" borderId="14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0" fontId="17" fillId="2" borderId="15" xfId="0" applyFont="1" applyFill="1" applyBorder="1" applyAlignment="1" applyProtection="1">
      <alignment horizontal="center" vertical="center" wrapText="1" readingOrder="1"/>
      <protection locked="0"/>
    </xf>
    <xf numFmtId="0" fontId="10" fillId="2" borderId="16" xfId="0" applyFont="1" applyFill="1" applyBorder="1" applyAlignment="1" applyProtection="1">
      <alignment horizontal="center" vertical="center" wrapText="1" readingOrder="1"/>
      <protection locked="0"/>
    </xf>
    <xf numFmtId="49" fontId="10" fillId="2" borderId="17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0" borderId="18" xfId="0" applyNumberFormat="1" applyFont="1" applyBorder="1" applyAlignment="1">
      <alignment horizontal="center" vertical="center" wrapText="1" shrinkToFit="1"/>
    </xf>
    <xf numFmtId="0" fontId="8" fillId="0" borderId="13" xfId="0" applyFont="1" applyBorder="1" applyAlignment="1">
      <alignment horizontal="center" vertical="center" wrapText="1" shrinkToFit="1"/>
    </xf>
    <xf numFmtId="49" fontId="2" fillId="0" borderId="0" xfId="0" applyNumberFormat="1" applyFont="1" applyAlignment="1"/>
    <xf numFmtId="0" fontId="8" fillId="0" borderId="13" xfId="0" applyFont="1" applyFill="1" applyBorder="1" applyAlignment="1">
      <alignment horizontal="center" vertical="center" wrapText="1" shrinkToFit="1"/>
    </xf>
    <xf numFmtId="2" fontId="8" fillId="0" borderId="7" xfId="0" applyNumberFormat="1" applyFont="1" applyFill="1" applyBorder="1" applyAlignment="1">
      <alignment horizontal="center" vertical="center" wrapText="1" shrinkToFit="1"/>
    </xf>
    <xf numFmtId="9" fontId="2" fillId="0" borderId="0" xfId="0" applyNumberFormat="1" applyFont="1" applyFill="1" applyAlignment="1"/>
    <xf numFmtId="165" fontId="4" fillId="0" borderId="7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  <xf numFmtId="0" fontId="12" fillId="0" borderId="17" xfId="0" applyFont="1" applyBorder="1" applyAlignment="1">
      <alignment horizontal="center" vertical="center" wrapText="1" shrinkToFit="1"/>
    </xf>
    <xf numFmtId="2" fontId="5" fillId="0" borderId="18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19" fillId="0" borderId="0" xfId="0" applyFont="1" applyFill="1"/>
    <xf numFmtId="0" fontId="8" fillId="0" borderId="7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20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 shrinkToFit="1"/>
    </xf>
    <xf numFmtId="4" fontId="22" fillId="0" borderId="0" xfId="0" applyNumberFormat="1" applyFont="1" applyFill="1" applyBorder="1" applyAlignment="1"/>
    <xf numFmtId="14" fontId="9" fillId="0" borderId="0" xfId="0" applyNumberFormat="1" applyFont="1" applyFill="1" applyAlignment="1">
      <alignment horizontal="left"/>
    </xf>
    <xf numFmtId="0" fontId="7" fillId="0" borderId="0" xfId="0" applyFont="1" applyFill="1" applyAlignment="1"/>
    <xf numFmtId="2" fontId="4" fillId="0" borderId="18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 wrapText="1" shrinkToFit="1"/>
    </xf>
    <xf numFmtId="165" fontId="4" fillId="0" borderId="13" xfId="0" applyNumberFormat="1" applyFont="1" applyFill="1" applyBorder="1" applyAlignment="1">
      <alignment horizontal="center" vertical="center" wrapText="1"/>
    </xf>
    <xf numFmtId="0" fontId="24" fillId="0" borderId="19" xfId="0" applyFont="1" applyBorder="1" applyAlignment="1" applyProtection="1">
      <alignment horizontal="left" vertical="top" wrapText="1" readingOrder="1"/>
      <protection locked="0"/>
    </xf>
    <xf numFmtId="0" fontId="24" fillId="0" borderId="20" xfId="0" applyFont="1" applyBorder="1" applyAlignment="1" applyProtection="1">
      <alignment vertical="top" wrapText="1" readingOrder="1"/>
      <protection locked="0"/>
    </xf>
    <xf numFmtId="166" fontId="24" fillId="0" borderId="20" xfId="0" applyNumberFormat="1" applyFont="1" applyBorder="1" applyAlignment="1" applyProtection="1">
      <alignment horizontal="center" vertical="top" wrapText="1" readingOrder="1"/>
      <protection locked="0"/>
    </xf>
    <xf numFmtId="167" fontId="24" fillId="0" borderId="20" xfId="0" applyNumberFormat="1" applyFont="1" applyBorder="1" applyAlignment="1" applyProtection="1">
      <alignment vertical="top" wrapText="1" readingOrder="1"/>
      <protection locked="0"/>
    </xf>
    <xf numFmtId="0" fontId="24" fillId="0" borderId="20" xfId="0" applyFont="1" applyBorder="1" applyAlignment="1" applyProtection="1">
      <alignment horizontal="center" vertical="top" wrapText="1" readingOrder="1"/>
      <protection locked="0"/>
    </xf>
    <xf numFmtId="0" fontId="25" fillId="0" borderId="20" xfId="0" applyFont="1" applyBorder="1" applyAlignment="1" applyProtection="1">
      <alignment horizontal="center" vertical="top" wrapText="1" readingOrder="1"/>
      <protection locked="0"/>
    </xf>
    <xf numFmtId="14" fontId="25" fillId="0" borderId="21" xfId="0" applyNumberFormat="1" applyFont="1" applyBorder="1" applyAlignment="1" applyProtection="1">
      <alignment horizontal="center" vertical="top" wrapText="1" readingOrder="1"/>
      <protection locked="0"/>
    </xf>
    <xf numFmtId="4" fontId="8" fillId="0" borderId="7" xfId="0" applyNumberFormat="1" applyFont="1" applyFill="1" applyBorder="1" applyAlignment="1">
      <alignment horizontal="center" vertical="center" wrapText="1" shrinkToFit="1"/>
    </xf>
    <xf numFmtId="0" fontId="20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 shrinkToFit="1"/>
    </xf>
    <xf numFmtId="0" fontId="12" fillId="0" borderId="13" xfId="0" applyFont="1" applyBorder="1" applyAlignment="1">
      <alignment horizontal="center" vertical="center" wrapText="1" shrinkToFit="1"/>
    </xf>
    <xf numFmtId="2" fontId="0" fillId="0" borderId="18" xfId="0" applyNumberForma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 shrinkToFit="1"/>
    </xf>
    <xf numFmtId="0" fontId="20" fillId="0" borderId="18" xfId="0" applyFont="1" applyBorder="1" applyAlignment="1">
      <alignment horizontal="center" vertical="center" wrapText="1"/>
    </xf>
    <xf numFmtId="165" fontId="4" fillId="0" borderId="18" xfId="0" applyNumberFormat="1" applyFont="1" applyFill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NumberFormat="1" applyFont="1" applyFill="1" applyAlignment="1">
      <alignment horizontal="left" vertical="top" wrapText="1"/>
    </xf>
    <xf numFmtId="0" fontId="8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8" fillId="0" borderId="11" xfId="0" applyFont="1" applyBorder="1" applyAlignment="1" applyProtection="1">
      <alignment horizontal="center" vertical="center" wrapText="1" readingOrder="1"/>
      <protection locked="0"/>
    </xf>
    <xf numFmtId="0" fontId="18" fillId="0" borderId="9" xfId="0" applyFont="1" applyBorder="1" applyAlignment="1" applyProtection="1">
      <alignment horizontal="center" vertical="center" wrapText="1" readingOrder="1"/>
      <protection locked="0"/>
    </xf>
    <xf numFmtId="0" fontId="18" fillId="0" borderId="10" xfId="0" applyFont="1" applyBorder="1" applyAlignment="1" applyProtection="1">
      <alignment horizontal="center" vertical="center" wrapText="1" readingOrder="1"/>
      <protection locked="0"/>
    </xf>
    <xf numFmtId="49" fontId="1" fillId="0" borderId="3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FF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57150</xdr:rowOff>
    </xdr:from>
    <xdr:to>
      <xdr:col>6</xdr:col>
      <xdr:colOff>295275</xdr:colOff>
      <xdr:row>3</xdr:row>
      <xdr:rowOff>123825</xdr:rowOff>
    </xdr:to>
    <xdr:pic>
      <xdr:nvPicPr>
        <xdr:cNvPr id="4209" name="Изображение 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0" y="990600"/>
          <a:ext cx="7715250" cy="1579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5234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014412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3</xdr:row>
      <xdr:rowOff>0</xdr:rowOff>
    </xdr:from>
    <xdr:ext cx="9525" cy="9525"/>
    <xdr:pic>
      <xdr:nvPicPr>
        <xdr:cNvPr id="3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78009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</xdr:row>
      <xdr:rowOff>0</xdr:rowOff>
    </xdr:from>
    <xdr:ext cx="9525" cy="9525"/>
    <xdr:pic>
      <xdr:nvPicPr>
        <xdr:cNvPr id="4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4857750" y="1676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5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5876925" y="1676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3</xdr:row>
      <xdr:rowOff>0</xdr:rowOff>
    </xdr:from>
    <xdr:ext cx="9525" cy="9525"/>
    <xdr:pic>
      <xdr:nvPicPr>
        <xdr:cNvPr id="6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5172075" y="1676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</xdr:row>
      <xdr:rowOff>0</xdr:rowOff>
    </xdr:from>
    <xdr:ext cx="9525" cy="9525"/>
    <xdr:pic>
      <xdr:nvPicPr>
        <xdr:cNvPr id="7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4552950" y="1676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1026" name="Picture 2" descr="https://grls.rosminzdrav.ru/gfx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91350" y="1685925"/>
          <a:ext cx="9525" cy="95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114300</xdr:colOff>
      <xdr:row>2</xdr:row>
      <xdr:rowOff>1323975</xdr:rowOff>
    </xdr:to>
    <xdr:pic>
      <xdr:nvPicPr>
        <xdr:cNvPr id="2170" name="Изображение 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0" y="1074420"/>
          <a:ext cx="69818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14"/>
  <sheetViews>
    <sheetView workbookViewId="0">
      <selection activeCell="G18" sqref="G18"/>
    </sheetView>
  </sheetViews>
  <sheetFormatPr defaultColWidth="9.7109375" defaultRowHeight="15"/>
  <cols>
    <col min="1" max="1" width="7.42578125" style="1" customWidth="1"/>
    <col min="2" max="2" width="44.5703125" style="1" customWidth="1"/>
    <col min="3" max="3" width="9.7109375" style="1" customWidth="1"/>
    <col min="4" max="4" width="14.5703125" style="1" customWidth="1"/>
    <col min="5" max="5" width="12.7109375" style="1" customWidth="1"/>
    <col min="6" max="6" width="11.85546875" style="1" customWidth="1"/>
    <col min="7" max="7" width="10.5703125" style="1" customWidth="1"/>
    <col min="8" max="8" width="12.42578125" style="1" customWidth="1"/>
    <col min="9" max="9" width="9.140625" style="1" customWidth="1"/>
    <col min="10" max="10" width="10.85546875" style="1" customWidth="1"/>
    <col min="11" max="11" width="9.42578125" style="1" customWidth="1"/>
    <col min="12" max="12" width="10.28515625" style="1" customWidth="1"/>
    <col min="13" max="13" width="14.140625" style="1" customWidth="1"/>
    <col min="14" max="14" width="8.140625" style="1" customWidth="1"/>
    <col min="15" max="15" width="7.7109375" style="1" customWidth="1"/>
    <col min="16" max="254" width="9.7109375" style="1" customWidth="1"/>
  </cols>
  <sheetData>
    <row r="1" spans="1:254" ht="16.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17"/>
    </row>
    <row r="2" spans="1:254" ht="57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3"/>
    </row>
    <row r="3" spans="1:254" ht="119.1" customHeight="1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13"/>
    </row>
    <row r="4" spans="1:254" ht="6" customHeight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13"/>
    </row>
    <row r="5" spans="1:254" ht="1.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13"/>
    </row>
    <row r="6" spans="1:254" ht="71.25" customHeight="1">
      <c r="A6" s="41" t="s">
        <v>2</v>
      </c>
      <c r="B6" s="22" t="s">
        <v>43</v>
      </c>
      <c r="C6" s="41" t="s">
        <v>3</v>
      </c>
      <c r="D6" s="41" t="s">
        <v>4</v>
      </c>
      <c r="E6" s="41" t="s">
        <v>5</v>
      </c>
      <c r="F6" s="41" t="s">
        <v>6</v>
      </c>
      <c r="G6" s="43" t="s">
        <v>7</v>
      </c>
      <c r="H6" s="41" t="s">
        <v>8</v>
      </c>
      <c r="I6" s="41" t="s">
        <v>9</v>
      </c>
      <c r="J6" s="41" t="s">
        <v>10</v>
      </c>
      <c r="K6" s="41" t="s">
        <v>11</v>
      </c>
      <c r="L6" s="41" t="s">
        <v>12</v>
      </c>
      <c r="M6" s="43" t="s">
        <v>13</v>
      </c>
      <c r="N6" s="18"/>
      <c r="O6" s="45"/>
      <c r="IS6"/>
      <c r="IT6"/>
    </row>
    <row r="7" spans="1:254" ht="54.75" customHeight="1">
      <c r="A7" s="53">
        <v>1</v>
      </c>
      <c r="B7" s="71" t="s">
        <v>68</v>
      </c>
      <c r="C7" s="53" t="s">
        <v>59</v>
      </c>
      <c r="D7" s="53">
        <v>396.69400000000002</v>
      </c>
      <c r="E7" s="44">
        <v>414.61</v>
      </c>
      <c r="F7" s="44" t="s">
        <v>45</v>
      </c>
      <c r="G7" s="44" t="s">
        <v>45</v>
      </c>
      <c r="H7" s="53">
        <v>396.69400000000002</v>
      </c>
      <c r="I7" s="44">
        <v>10</v>
      </c>
      <c r="J7" s="53">
        <v>10</v>
      </c>
      <c r="K7" s="53">
        <v>480</v>
      </c>
      <c r="L7" s="53">
        <v>500</v>
      </c>
      <c r="M7" s="70">
        <v>240000</v>
      </c>
      <c r="N7" s="18"/>
      <c r="O7" s="45"/>
      <c r="IS7"/>
      <c r="IT7"/>
    </row>
    <row r="8" spans="1:254" ht="27" customHeight="1">
      <c r="A8" s="54"/>
      <c r="B8" s="55"/>
      <c r="C8" s="54"/>
      <c r="D8" s="56" t="s">
        <v>57</v>
      </c>
      <c r="E8" s="47"/>
      <c r="F8" s="47"/>
      <c r="G8" s="47"/>
      <c r="H8" s="54"/>
      <c r="I8" s="47"/>
      <c r="J8" s="54"/>
      <c r="K8" s="54"/>
      <c r="L8" s="54"/>
      <c r="M8" s="57">
        <f>SUM(M7:M7)</f>
        <v>240000</v>
      </c>
      <c r="N8" s="15"/>
      <c r="IS8"/>
      <c r="IT8"/>
    </row>
    <row r="9" spans="1:254" ht="24.75" customHeight="1">
      <c r="A9" s="82" t="s">
        <v>14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6"/>
      <c r="O9" s="16"/>
      <c r="P9" s="6"/>
    </row>
    <row r="10" spans="1:254" ht="17.25" customHeight="1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6"/>
      <c r="O10" s="16"/>
      <c r="P10" s="6"/>
    </row>
    <row r="11" spans="1:254" ht="21" customHeight="1">
      <c r="A11" s="80" t="s">
        <v>15</v>
      </c>
      <c r="B11" s="80"/>
      <c r="C11" s="58">
        <v>46253</v>
      </c>
      <c r="D11" s="51"/>
      <c r="E11" s="51" t="s">
        <v>47</v>
      </c>
      <c r="F11" s="51"/>
      <c r="G11" s="51"/>
      <c r="H11" s="51"/>
      <c r="I11" s="51" t="s">
        <v>48</v>
      </c>
      <c r="J11" s="51"/>
      <c r="K11" s="51"/>
      <c r="L11" s="51"/>
      <c r="M11" s="51"/>
      <c r="N11" s="14"/>
      <c r="O11" s="14"/>
    </row>
    <row r="12" spans="1:254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14"/>
      <c r="O12" s="14"/>
    </row>
    <row r="13" spans="1:254">
      <c r="A13" s="51"/>
      <c r="B13" s="52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14"/>
      <c r="O13" s="14"/>
    </row>
    <row r="14" spans="1:254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14"/>
      <c r="O14" s="14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6">
    <mergeCell ref="A1:M1"/>
    <mergeCell ref="A11:B11"/>
    <mergeCell ref="A2:M2"/>
    <mergeCell ref="A10:M10"/>
    <mergeCell ref="A3:M4"/>
    <mergeCell ref="A9:M9"/>
  </mergeCells>
  <pageMargins left="0.25" right="0.25" top="0.75" bottom="0.75" header="0.3" footer="0.3"/>
  <pageSetup paperSize="9" scale="82" fitToHeight="0" pageOrder="overThenDown" orientation="landscape" verticalDpi="3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G7"/>
  <sheetViews>
    <sheetView workbookViewId="0">
      <selection activeCell="H5" sqref="H5:H7"/>
    </sheetView>
  </sheetViews>
  <sheetFormatPr defaultColWidth="10.28515625" defaultRowHeight="15"/>
  <cols>
    <col min="1" max="1" width="5.28515625" style="1" customWidth="1"/>
    <col min="2" max="2" width="47" style="1" customWidth="1"/>
    <col min="3" max="4" width="16.140625" style="1" customWidth="1"/>
    <col min="5" max="5" width="11.85546875" style="1" customWidth="1"/>
    <col min="6" max="6" width="19.28515625" style="1" customWidth="1"/>
    <col min="7" max="7" width="22.42578125" style="1" customWidth="1"/>
    <col min="8" max="8" width="18.140625" style="2" customWidth="1"/>
    <col min="9" max="240" width="9.7109375" style="1" customWidth="1"/>
    <col min="241" max="247" width="9.7109375" customWidth="1"/>
  </cols>
  <sheetData>
    <row r="1" spans="1:241" ht="15.75">
      <c r="A1" s="84" t="s">
        <v>16</v>
      </c>
      <c r="B1" s="84"/>
      <c r="C1" s="84"/>
      <c r="D1" s="84"/>
      <c r="E1" s="84"/>
      <c r="F1" s="84"/>
      <c r="G1" s="84"/>
      <c r="H1" s="84"/>
    </row>
    <row r="2" spans="1:241" ht="63.75" customHeight="1">
      <c r="A2" s="85" t="s">
        <v>17</v>
      </c>
      <c r="B2" s="85"/>
      <c r="C2" s="85"/>
      <c r="D2" s="85"/>
      <c r="E2" s="85"/>
      <c r="F2" s="85"/>
      <c r="G2" s="85"/>
      <c r="H2" s="85"/>
    </row>
    <row r="3" spans="1:241" ht="4.5" customHeight="1">
      <c r="A3" s="5" t="s">
        <v>18</v>
      </c>
      <c r="B3" s="12"/>
      <c r="C3" s="5"/>
      <c r="D3" s="5"/>
      <c r="E3" s="5"/>
      <c r="F3" s="5"/>
    </row>
    <row r="4" spans="1:241" ht="76.5" customHeight="1">
      <c r="A4" s="48" t="s">
        <v>2</v>
      </c>
      <c r="B4" s="48" t="s">
        <v>44</v>
      </c>
      <c r="C4" s="49" t="s">
        <v>28</v>
      </c>
      <c r="D4" s="48" t="s">
        <v>58</v>
      </c>
      <c r="E4" s="49" t="s">
        <v>27</v>
      </c>
      <c r="F4" s="48" t="s">
        <v>54</v>
      </c>
      <c r="G4" s="48" t="s">
        <v>53</v>
      </c>
      <c r="H4" s="48" t="s">
        <v>19</v>
      </c>
      <c r="I4" s="2"/>
      <c r="IG4" s="1"/>
    </row>
    <row r="5" spans="1:241" ht="30" customHeight="1">
      <c r="A5" s="86">
        <v>1</v>
      </c>
      <c r="B5" s="89" t="s">
        <v>68</v>
      </c>
      <c r="C5" s="28" t="s">
        <v>29</v>
      </c>
      <c r="D5" s="50">
        <v>24000</v>
      </c>
      <c r="E5" s="46" t="s">
        <v>59</v>
      </c>
      <c r="F5" s="61" t="s">
        <v>45</v>
      </c>
      <c r="G5" s="61" t="s">
        <v>69</v>
      </c>
      <c r="H5" s="92" t="s">
        <v>69</v>
      </c>
      <c r="I5" s="2"/>
      <c r="J5" s="42"/>
      <c r="IG5" s="1"/>
    </row>
    <row r="6" spans="1:241" ht="30.75" customHeight="1">
      <c r="A6" s="87"/>
      <c r="B6" s="90"/>
      <c r="C6" s="29" t="s">
        <v>30</v>
      </c>
      <c r="D6" s="60">
        <v>25083.9</v>
      </c>
      <c r="E6" s="62" t="s">
        <v>59</v>
      </c>
      <c r="F6" s="61" t="s">
        <v>45</v>
      </c>
      <c r="G6" s="61" t="s">
        <v>70</v>
      </c>
      <c r="H6" s="93"/>
      <c r="I6" s="32"/>
      <c r="J6" s="32"/>
      <c r="HZ6"/>
      <c r="IA6"/>
      <c r="IB6"/>
      <c r="IC6"/>
      <c r="ID6"/>
      <c r="IE6"/>
      <c r="IF6"/>
    </row>
    <row r="7" spans="1:241" ht="31.5" customHeight="1">
      <c r="A7" s="88"/>
      <c r="B7" s="91"/>
      <c r="C7" s="29" t="s">
        <v>31</v>
      </c>
      <c r="D7" s="50">
        <v>25083.9</v>
      </c>
      <c r="E7" s="73" t="s">
        <v>59</v>
      </c>
      <c r="F7" s="61" t="s">
        <v>45</v>
      </c>
      <c r="G7" s="61" t="s">
        <v>70</v>
      </c>
      <c r="H7" s="94"/>
      <c r="HZ7"/>
      <c r="IA7"/>
      <c r="IB7"/>
      <c r="IC7"/>
      <c r="ID7"/>
      <c r="IE7"/>
      <c r="IF7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5">
    <mergeCell ref="A1:H1"/>
    <mergeCell ref="A2:H2"/>
    <mergeCell ref="A5:A7"/>
    <mergeCell ref="B5:B7"/>
    <mergeCell ref="H5:H7"/>
  </mergeCells>
  <pageMargins left="0.25" right="0.25" top="0.75" bottom="0.75" header="0.3" footer="0.3"/>
  <pageSetup paperSize="9" scale="93" fitToHeight="0" pageOrder="overThenDown" orientation="landscape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"/>
  <sheetViews>
    <sheetView workbookViewId="0">
      <selection activeCell="K18" sqref="K18"/>
    </sheetView>
  </sheetViews>
  <sheetFormatPr defaultColWidth="9.140625" defaultRowHeight="12.75"/>
  <cols>
    <col min="1" max="2" width="14.140625" customWidth="1"/>
    <col min="3" max="3" width="32.5703125" customWidth="1"/>
    <col min="4" max="4" width="36.5703125" customWidth="1"/>
    <col min="5" max="5" width="7" customWidth="1"/>
    <col min="6" max="6" width="9.28515625" customWidth="1"/>
    <col min="7" max="7" width="10.5703125" style="26" customWidth="1"/>
    <col min="8" max="8" width="8.140625" customWidth="1"/>
    <col min="9" max="9" width="13" customWidth="1"/>
    <col min="10" max="10" width="13.7109375" customWidth="1"/>
    <col min="11" max="11" width="15" customWidth="1"/>
    <col min="12" max="12" width="11.28515625" customWidth="1"/>
    <col min="13" max="13" width="11.28515625" style="34" customWidth="1"/>
    <col min="14" max="14" width="11" style="33" customWidth="1"/>
  </cols>
  <sheetData>
    <row r="1" spans="1:14" ht="30" customHeight="1">
      <c r="A1" s="96" t="s">
        <v>20</v>
      </c>
      <c r="B1" s="96"/>
      <c r="C1" s="96"/>
      <c r="D1" s="96"/>
      <c r="E1" s="96"/>
      <c r="F1" s="96"/>
      <c r="G1" s="96"/>
      <c r="H1" s="96"/>
      <c r="I1" s="96"/>
      <c r="J1" s="24"/>
    </row>
    <row r="2" spans="1:14" ht="38.25" customHeight="1">
      <c r="A2" s="95" t="s">
        <v>21</v>
      </c>
      <c r="B2" s="95"/>
      <c r="C2" s="95"/>
      <c r="D2" s="95"/>
      <c r="E2" s="95"/>
      <c r="F2" s="95"/>
      <c r="G2" s="95"/>
      <c r="H2" s="95"/>
      <c r="I2" s="95"/>
      <c r="J2" s="24"/>
    </row>
    <row r="3" spans="1:14">
      <c r="A3" s="23"/>
      <c r="B3" s="23"/>
      <c r="C3" s="23"/>
      <c r="D3" s="23"/>
      <c r="E3" s="23"/>
      <c r="F3" s="23"/>
      <c r="G3" s="25"/>
      <c r="H3" s="23"/>
      <c r="I3" s="23"/>
      <c r="J3" s="24"/>
    </row>
    <row r="4" spans="1:14" ht="52.5">
      <c r="A4" s="27" t="s">
        <v>22</v>
      </c>
      <c r="B4" s="27" t="s">
        <v>32</v>
      </c>
      <c r="C4" s="27" t="s">
        <v>33</v>
      </c>
      <c r="D4" s="27" t="s">
        <v>34</v>
      </c>
      <c r="E4" s="27" t="s">
        <v>49</v>
      </c>
      <c r="F4" s="27" t="s">
        <v>35</v>
      </c>
      <c r="G4" s="27" t="s">
        <v>36</v>
      </c>
      <c r="H4" s="27" t="s">
        <v>37</v>
      </c>
      <c r="I4" s="27" t="s">
        <v>38</v>
      </c>
      <c r="J4" s="27" t="s">
        <v>39</v>
      </c>
      <c r="K4" s="27" t="s">
        <v>50</v>
      </c>
      <c r="L4" s="37" t="s">
        <v>40</v>
      </c>
      <c r="M4" s="39" t="s">
        <v>52</v>
      </c>
      <c r="N4" s="38" t="s">
        <v>51</v>
      </c>
    </row>
    <row r="5" spans="1:14" ht="60">
      <c r="A5" s="63" t="s">
        <v>61</v>
      </c>
      <c r="B5" s="64" t="s">
        <v>62</v>
      </c>
      <c r="C5" s="64" t="s">
        <v>66</v>
      </c>
      <c r="D5" s="64" t="s">
        <v>63</v>
      </c>
      <c r="E5" s="64" t="s">
        <v>60</v>
      </c>
      <c r="F5" s="65">
        <v>1</v>
      </c>
      <c r="G5" s="66">
        <v>20730.5</v>
      </c>
      <c r="H5" s="67"/>
      <c r="I5" s="64" t="s">
        <v>64</v>
      </c>
      <c r="J5" s="67" t="s">
        <v>65</v>
      </c>
      <c r="K5" s="68" t="s">
        <v>67</v>
      </c>
      <c r="L5" s="69">
        <v>45541</v>
      </c>
      <c r="M5" s="75">
        <f>G5/50</f>
        <v>414.61</v>
      </c>
      <c r="N5" s="72">
        <v>414.61</v>
      </c>
    </row>
  </sheetData>
  <mergeCells count="2">
    <mergeCell ref="A2:I2"/>
    <mergeCell ref="A1:I1"/>
  </mergeCells>
  <pageMargins left="0.25" right="0.25" top="0.75" bottom="0.75" header="0.3" footer="0.3"/>
  <pageSetup paperSize="9" scale="7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6"/>
  <sheetViews>
    <sheetView workbookViewId="0">
      <selection activeCell="C14" sqref="C14"/>
    </sheetView>
  </sheetViews>
  <sheetFormatPr defaultColWidth="9.7109375" defaultRowHeight="15"/>
  <cols>
    <col min="1" max="1" width="5.28515625" style="1" customWidth="1"/>
    <col min="2" max="2" width="49.85546875" style="1" customWidth="1"/>
    <col min="3" max="3" width="24.42578125" style="1" customWidth="1"/>
    <col min="4" max="4" width="11.85546875" style="1" customWidth="1"/>
    <col min="5" max="6" width="16.7109375" style="1" customWidth="1"/>
    <col min="7" max="7" width="14.42578125" style="1" customWidth="1"/>
    <col min="8" max="8" width="22.140625" style="1" customWidth="1"/>
    <col min="9" max="9" width="18.140625" style="1" customWidth="1"/>
    <col min="10" max="10" width="15.28515625" style="1" customWidth="1"/>
    <col min="11" max="11" width="15.28515625" style="2" customWidth="1"/>
    <col min="12" max="16384" width="9.7109375" style="1"/>
  </cols>
  <sheetData>
    <row r="1" spans="1:15" ht="16.5">
      <c r="A1" s="84" t="s">
        <v>23</v>
      </c>
      <c r="B1" s="84"/>
      <c r="C1" s="84"/>
      <c r="D1" s="84"/>
      <c r="E1" s="84"/>
      <c r="F1" s="84"/>
      <c r="G1" s="84"/>
      <c r="H1" s="84"/>
      <c r="I1" s="19"/>
      <c r="J1" s="7"/>
      <c r="K1" s="8"/>
      <c r="L1" s="9"/>
      <c r="M1" s="9"/>
      <c r="N1" s="9"/>
      <c r="O1" s="9"/>
    </row>
    <row r="2" spans="1:15" ht="68.099999999999994" customHeight="1">
      <c r="A2" s="97" t="s">
        <v>24</v>
      </c>
      <c r="B2" s="97"/>
      <c r="C2" s="97"/>
      <c r="D2" s="97"/>
      <c r="E2" s="97"/>
      <c r="F2" s="97"/>
      <c r="G2" s="97"/>
      <c r="H2" s="97"/>
      <c r="I2" s="3"/>
      <c r="J2" s="10"/>
      <c r="K2" s="11"/>
      <c r="L2" s="10"/>
      <c r="M2" s="10"/>
      <c r="N2" s="10"/>
      <c r="O2" s="10"/>
    </row>
    <row r="3" spans="1:15" ht="81" customHeight="1">
      <c r="A3" s="98"/>
      <c r="B3" s="98"/>
      <c r="C3" s="98"/>
      <c r="D3" s="98"/>
      <c r="E3" s="98"/>
      <c r="F3" s="98"/>
      <c r="G3" s="98"/>
      <c r="H3" s="98"/>
      <c r="I3" s="3"/>
      <c r="J3" s="10"/>
      <c r="K3" s="11"/>
      <c r="L3" s="10"/>
      <c r="M3" s="10"/>
      <c r="N3" s="10"/>
      <c r="O3" s="10"/>
    </row>
    <row r="4" spans="1:15" ht="6.75" customHeight="1">
      <c r="A4" s="4"/>
      <c r="B4" s="4"/>
      <c r="C4" s="20"/>
      <c r="D4" s="4"/>
      <c r="E4" s="4"/>
      <c r="F4" s="20"/>
      <c r="G4" s="4"/>
      <c r="H4" s="4"/>
      <c r="I4" s="3"/>
      <c r="J4" s="10"/>
      <c r="K4" s="11"/>
      <c r="L4" s="10"/>
      <c r="M4" s="10"/>
      <c r="N4" s="10"/>
      <c r="O4" s="10"/>
    </row>
    <row r="5" spans="1:15" ht="106.5" customHeight="1">
      <c r="A5" s="35" t="s">
        <v>2</v>
      </c>
      <c r="B5" s="36" t="s">
        <v>56</v>
      </c>
      <c r="C5" s="74" t="s">
        <v>41</v>
      </c>
      <c r="D5" s="74" t="s">
        <v>27</v>
      </c>
      <c r="E5" s="36" t="s">
        <v>42</v>
      </c>
      <c r="F5" s="30" t="s">
        <v>55</v>
      </c>
      <c r="G5" s="30" t="s">
        <v>25</v>
      </c>
      <c r="H5" s="31" t="s">
        <v>46</v>
      </c>
      <c r="I5" s="5"/>
      <c r="J5" s="2"/>
      <c r="K5" s="1"/>
    </row>
    <row r="6" spans="1:15" ht="50.25" customHeight="1">
      <c r="A6" s="76">
        <v>1</v>
      </c>
      <c r="B6" s="77" t="s">
        <v>68</v>
      </c>
      <c r="C6" s="40" t="s">
        <v>45</v>
      </c>
      <c r="D6" s="78" t="s">
        <v>59</v>
      </c>
      <c r="E6" s="40" t="s">
        <v>45</v>
      </c>
      <c r="F6" s="40" t="s">
        <v>45</v>
      </c>
      <c r="G6" s="40" t="s">
        <v>45</v>
      </c>
      <c r="H6" s="40" t="s">
        <v>45</v>
      </c>
      <c r="I6" s="5"/>
      <c r="J6" s="2"/>
      <c r="K6" s="1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3">
    <mergeCell ref="A1:H1"/>
    <mergeCell ref="A2:H2"/>
    <mergeCell ref="A3:H3"/>
  </mergeCells>
  <pageMargins left="0.25" right="0.25" top="0.75" bottom="0.75" header="0.3" footer="0.3"/>
  <pageSetup paperSize="9" scale="69" fitToHeight="0" pageOrder="overThenDown" orientation="landscape" verticalDpi="300" r:id="rId1"/>
  <headerFooter scaleWithDoc="0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"/>
  <sheetViews>
    <sheetView tabSelected="1" workbookViewId="0">
      <selection activeCell="E41" sqref="E41"/>
    </sheetView>
  </sheetViews>
  <sheetFormatPr defaultColWidth="9.140625" defaultRowHeight="12.75"/>
  <cols>
    <col min="2" max="2" width="19.42578125" customWidth="1"/>
    <col min="3" max="3" width="21.28515625" customWidth="1"/>
    <col min="4" max="4" width="16.5703125" customWidth="1"/>
    <col min="5" max="13" width="16.28515625" customWidth="1"/>
  </cols>
  <sheetData>
    <row r="1" spans="1:9" ht="15.75">
      <c r="A1" s="84" t="s">
        <v>26</v>
      </c>
      <c r="B1" s="84"/>
      <c r="C1" s="84"/>
      <c r="D1" s="84"/>
      <c r="E1" s="84"/>
      <c r="F1" s="84"/>
      <c r="G1" s="84"/>
      <c r="H1" s="84"/>
      <c r="I1" s="84"/>
    </row>
    <row r="3" spans="1:9">
      <c r="A3" s="99" t="s">
        <v>14</v>
      </c>
      <c r="B3" s="99"/>
      <c r="C3" s="99"/>
      <c r="D3" s="99"/>
      <c r="E3" s="99"/>
      <c r="F3" s="99"/>
      <c r="G3" s="99"/>
      <c r="H3" s="99"/>
      <c r="I3" s="99"/>
    </row>
  </sheetData>
  <mergeCells count="2">
    <mergeCell ref="A1:I1"/>
    <mergeCell ref="A3:I3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  <vt:lpstr>'Анализ рынка'!__xlnm.Print_Area</vt:lpstr>
      <vt:lpstr>'Итоговый расчет'!__xlnm.Print_Area</vt:lpstr>
      <vt:lpstr>'Расчет средневзвешенной цены'!__xlnm.Print_Area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Овчинников</dc:creator>
  <cp:lastModifiedBy>marina.shevchenko</cp:lastModifiedBy>
  <cp:revision>1</cp:revision>
  <cp:lastPrinted>2026-03-24T06:59:11Z</cp:lastPrinted>
  <dcterms:created xsi:type="dcterms:W3CDTF">2018-11-30T08:30:00Z</dcterms:created>
  <dcterms:modified xsi:type="dcterms:W3CDTF">2026-08-19T09:54:27Z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KSOProductBuildVer">
    <vt:lpwstr>1049-11.2.0.9665</vt:lpwstr>
  </property>
</Properties>
</file>