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27405" windowHeight="11700"/>
  </bookViews>
  <sheets>
    <sheet name="НМЦК" sheetId="4" r:id="rId1"/>
  </sheets>
  <calcPr calcId="125725"/>
</workbook>
</file>

<file path=xl/calcChain.xml><?xml version="1.0" encoding="utf-8"?>
<calcChain xmlns="http://schemas.openxmlformats.org/spreadsheetml/2006/main">
  <c r="K9" i="4"/>
  <c r="K6"/>
  <c r="K7"/>
  <c r="K8"/>
  <c r="J6"/>
  <c r="J7"/>
  <c r="J8"/>
  <c r="I6"/>
  <c r="I7"/>
  <c r="I8"/>
  <c r="I5"/>
  <c r="J5" s="1"/>
  <c r="K5" s="1"/>
</calcChain>
</file>

<file path=xl/sharedStrings.xml><?xml version="1.0" encoding="utf-8"?>
<sst xmlns="http://schemas.openxmlformats.org/spreadsheetml/2006/main" count="30" uniqueCount="27">
  <si>
    <t>№</t>
  </si>
  <si>
    <t>Ед. изм</t>
  </si>
  <si>
    <t>Наименование предмета контракта</t>
  </si>
  <si>
    <t>Кол-во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</si>
  <si>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</si>
  <si>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</si>
  <si>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>Цена за единицу изм. (руб.)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</si>
  <si>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</si>
  <si>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</si>
  <si>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Используемый метод определения НМЦК с обоснованием:      </t>
  </si>
  <si>
    <t>Метод сопоставимых рыночных цен (анализа рынка)</t>
  </si>
  <si>
    <t xml:space="preserve">(подпись/расшифровка подписи)    </t>
  </si>
  <si>
    <t xml:space="preserve">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</t>
  </si>
  <si>
    <t xml:space="preserve">Начальная (максимальная) цена контракта (руб.)                </t>
  </si>
  <si>
    <t xml:space="preserve">Коммерческое предложение №1 
</t>
  </si>
  <si>
    <t>НМЦК (руб.)</t>
  </si>
  <si>
    <t>шт</t>
  </si>
  <si>
    <t xml:space="preserve">Руководитель службы МТС и операций с имуществом </t>
  </si>
  <si>
    <t xml:space="preserve">________________/А.А. Улитина /                                          </t>
  </si>
  <si>
    <t>Фильтр осушителя воздуха для грузовика Камаз 4324102227</t>
  </si>
  <si>
    <t>Фильтр масляный тонкой очистки 703-1017040 метал.</t>
  </si>
  <si>
    <t>Фильтр воздушный Евро L=465 d=255 7405.1109560</t>
  </si>
  <si>
    <t>Кран запора воздуха системы 431-3124110</t>
  </si>
  <si>
    <t xml:space="preserve">Коммерческое предложение  №2  
</t>
  </si>
  <si>
    <t xml:space="preserve">Коммерческое предложение  №3  
</t>
  </si>
  <si>
    <t xml:space="preserve">Коммерческое предложение  №4                                                     </t>
  </si>
  <si>
    <t>Дата подготовки обоснования НМЦК: 03.07.2026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</si>
</sst>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33405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7" fillId="0" borderId="0" xfId="0" applyFont="1" applyFill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3</xdr:row>
      <xdr:rowOff>1600200</xdr:rowOff>
    </xdr:from>
    <xdr:to>
      <xdr:col>8</xdr:col>
      <xdr:colOff>1638300</xdr:colOff>
      <xdr:row>3</xdr:row>
      <xdr:rowOff>1962150</xdr:rowOff>
    </xdr:to>
    <xdr:pic>
      <xdr:nvPicPr>
        <xdr:cNvPr id="10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5" y="28860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0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81975" y="2524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0"/>
  <sheetViews>
    <sheetView tabSelected="1" topLeftCell="B1" zoomScale="110" zoomScaleNormal="110" workbookViewId="0">
      <selection activeCell="B16" sqref="B16"/>
    </sheetView>
  </sheetViews>
  <sheetFormatPr defaultRowHeight="12.75"/>
  <cols>
    <col min="1" max="1" width="4.42578125" style="2" customWidth="1"/>
    <col min="2" max="2" width="53.5703125" style="2" customWidth="1"/>
    <col min="3" max="3" width="9.28515625" style="2" customWidth="1"/>
    <col min="4" max="4" width="6.85546875" style="2" customWidth="1"/>
    <col min="5" max="7" width="14.7109375" style="2" customWidth="1"/>
    <col min="8" max="8" width="14.5703125" style="2" customWidth="1"/>
    <col min="9" max="9" width="26.5703125" style="2" customWidth="1"/>
    <col min="10" max="10" width="13.5703125" style="2" customWidth="1"/>
    <col min="11" max="11" width="13.85546875" style="2" customWidth="1"/>
    <col min="12" max="16384" width="9.140625" style="2"/>
  </cols>
  <sheetData>
    <row r="1" spans="1:26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ht="39" customHeight="1">
      <c r="A2" s="28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9" customHeight="1">
      <c r="A3" s="37" t="s">
        <v>0</v>
      </c>
      <c r="B3" s="31" t="s">
        <v>2</v>
      </c>
      <c r="C3" s="31" t="s">
        <v>1</v>
      </c>
      <c r="D3" s="31" t="s">
        <v>3</v>
      </c>
      <c r="E3" s="36" t="s">
        <v>7</v>
      </c>
      <c r="F3" s="36"/>
      <c r="G3" s="36"/>
      <c r="H3" s="36"/>
      <c r="I3" s="33" t="s">
        <v>5</v>
      </c>
      <c r="J3" s="34"/>
      <c r="K3" s="35"/>
    </row>
    <row r="4" spans="1:26" ht="159" customHeight="1">
      <c r="A4" s="37"/>
      <c r="B4" s="31"/>
      <c r="C4" s="31"/>
      <c r="D4" s="31"/>
      <c r="E4" s="3" t="s">
        <v>14</v>
      </c>
      <c r="F4" s="3" t="s">
        <v>23</v>
      </c>
      <c r="G4" s="3" t="s">
        <v>24</v>
      </c>
      <c r="H4" s="7" t="s">
        <v>25</v>
      </c>
      <c r="I4" s="1" t="s">
        <v>8</v>
      </c>
      <c r="J4" s="4" t="s">
        <v>6</v>
      </c>
      <c r="K4" s="4" t="s">
        <v>15</v>
      </c>
    </row>
    <row r="5" spans="1:26" ht="30.75" customHeight="1">
      <c r="A5" s="38">
        <v>1</v>
      </c>
      <c r="B5" s="39" t="s">
        <v>19</v>
      </c>
      <c r="C5" s="27" t="s">
        <v>16</v>
      </c>
      <c r="D5" s="27">
        <v>3</v>
      </c>
      <c r="E5" s="26">
        <v>2300</v>
      </c>
      <c r="F5" s="24">
        <v>3700</v>
      </c>
      <c r="G5" s="24"/>
      <c r="H5" s="24">
        <v>4676</v>
      </c>
      <c r="I5" s="14">
        <f>(E5+F5+G5+H5)/3</f>
        <v>3558.6666666666665</v>
      </c>
      <c r="J5" s="14">
        <f>I5</f>
        <v>3558.6666666666665</v>
      </c>
      <c r="K5" s="14">
        <f>J5*D5</f>
        <v>10676</v>
      </c>
    </row>
    <row r="6" spans="1:26" ht="30.75" customHeight="1">
      <c r="A6" s="38">
        <v>2</v>
      </c>
      <c r="B6" s="25" t="s">
        <v>20</v>
      </c>
      <c r="C6" s="27" t="s">
        <v>16</v>
      </c>
      <c r="D6" s="27">
        <v>3</v>
      </c>
      <c r="E6" s="26">
        <v>2650</v>
      </c>
      <c r="F6" s="24">
        <v>2650</v>
      </c>
      <c r="G6" s="24">
        <v>2693</v>
      </c>
      <c r="H6" s="24"/>
      <c r="I6" s="14">
        <f t="shared" ref="I6:I8" si="0">(E6+F6+G6+H6)/3</f>
        <v>2664.3333333333335</v>
      </c>
      <c r="J6" s="14">
        <f t="shared" ref="J6:J8" si="1">I6</f>
        <v>2664.3333333333335</v>
      </c>
      <c r="K6" s="14">
        <f t="shared" ref="K6:K8" si="2">J6*D6</f>
        <v>7993</v>
      </c>
    </row>
    <row r="7" spans="1:26" ht="30.75" customHeight="1">
      <c r="A7" s="38">
        <v>3</v>
      </c>
      <c r="B7" s="25" t="s">
        <v>21</v>
      </c>
      <c r="C7" s="27" t="s">
        <v>16</v>
      </c>
      <c r="D7" s="27">
        <v>2</v>
      </c>
      <c r="E7" s="26">
        <v>2100</v>
      </c>
      <c r="F7" s="24"/>
      <c r="G7" s="24">
        <v>2848</v>
      </c>
      <c r="H7" s="24">
        <v>2931</v>
      </c>
      <c r="I7" s="14">
        <f t="shared" si="0"/>
        <v>2626.3333333333335</v>
      </c>
      <c r="J7" s="14">
        <f t="shared" si="1"/>
        <v>2626.3333333333335</v>
      </c>
      <c r="K7" s="14">
        <f t="shared" si="2"/>
        <v>5252.666666666667</v>
      </c>
    </row>
    <row r="8" spans="1:26" ht="30.75" customHeight="1">
      <c r="A8" s="38">
        <v>4</v>
      </c>
      <c r="B8" s="25" t="s">
        <v>22</v>
      </c>
      <c r="C8" s="27" t="s">
        <v>16</v>
      </c>
      <c r="D8" s="27">
        <v>4</v>
      </c>
      <c r="E8" s="26">
        <v>2200</v>
      </c>
      <c r="F8" s="24">
        <v>2350</v>
      </c>
      <c r="G8" s="24"/>
      <c r="H8" s="24">
        <v>3091</v>
      </c>
      <c r="I8" s="14">
        <f t="shared" si="0"/>
        <v>2547</v>
      </c>
      <c r="J8" s="14">
        <f t="shared" si="1"/>
        <v>2547</v>
      </c>
      <c r="K8" s="14">
        <f t="shared" si="2"/>
        <v>10188</v>
      </c>
    </row>
    <row r="9" spans="1:26" s="19" customFormat="1" ht="21" customHeight="1">
      <c r="A9" s="32" t="s">
        <v>13</v>
      </c>
      <c r="B9" s="32"/>
      <c r="C9" s="32"/>
      <c r="D9" s="32"/>
      <c r="E9" s="32"/>
      <c r="F9" s="32"/>
      <c r="G9" s="32"/>
      <c r="H9" s="32"/>
      <c r="I9" s="32"/>
      <c r="J9" s="32"/>
      <c r="K9" s="18">
        <f>SUM(K5:K8)</f>
        <v>34109.666666666672</v>
      </c>
    </row>
    <row r="10" spans="1:26" s="19" customFormat="1" ht="21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26" s="19" customFormat="1" ht="21" customHeight="1">
      <c r="A11" s="20"/>
      <c r="B11" s="21" t="s">
        <v>9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26" s="19" customFormat="1" ht="28.5" customHeight="1">
      <c r="A12" s="20"/>
      <c r="B12" s="21" t="s">
        <v>10</v>
      </c>
      <c r="C12" s="22"/>
      <c r="D12" s="20"/>
      <c r="E12" s="20"/>
      <c r="F12" s="20"/>
      <c r="G12" s="20"/>
      <c r="H12" s="20"/>
      <c r="I12" s="20"/>
      <c r="J12" s="20"/>
      <c r="K12" s="20"/>
    </row>
    <row r="13" spans="1:26" s="19" customFormat="1" ht="51" customHeight="1">
      <c r="A13" s="20"/>
      <c r="B13" s="30" t="s">
        <v>12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1:26" s="19" customFormat="1" ht="21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26" s="19" customFormat="1" ht="35.25" customHeight="1">
      <c r="A15" s="20"/>
      <c r="B15" s="23" t="s">
        <v>26</v>
      </c>
      <c r="C15" s="20"/>
      <c r="D15" s="20"/>
      <c r="E15" s="20"/>
      <c r="F15" s="20"/>
      <c r="G15" s="20"/>
      <c r="H15" s="20"/>
      <c r="I15" s="20"/>
      <c r="J15" s="20"/>
      <c r="K15" s="20"/>
    </row>
    <row r="16" spans="1:26" s="19" customFormat="1" ht="21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27" s="12" customFormat="1" ht="31.5" customHeight="1">
      <c r="A17" s="2"/>
      <c r="B17" s="17" t="s">
        <v>17</v>
      </c>
      <c r="C17" s="2"/>
      <c r="D17" s="2"/>
      <c r="E17" s="2"/>
      <c r="F17" s="2"/>
      <c r="G17" s="2"/>
      <c r="H17" s="2"/>
      <c r="I17" s="2"/>
      <c r="J17" s="2"/>
      <c r="K17" s="2"/>
    </row>
    <row r="18" spans="1:27" s="12" customFormat="1" ht="21" customHeight="1">
      <c r="A18" s="2"/>
      <c r="B18" s="11" t="s">
        <v>18</v>
      </c>
      <c r="C18" s="11"/>
      <c r="D18" s="11"/>
      <c r="E18" s="2"/>
      <c r="F18" s="2"/>
      <c r="G18" s="2"/>
      <c r="H18" s="2"/>
      <c r="I18" s="2"/>
      <c r="J18" s="2"/>
      <c r="K18" s="2"/>
    </row>
    <row r="19" spans="1:27" s="12" customFormat="1" ht="21" customHeight="1">
      <c r="A19" s="2"/>
      <c r="B19" s="8" t="s">
        <v>11</v>
      </c>
      <c r="C19" s="2"/>
      <c r="D19" s="2"/>
      <c r="E19" s="2"/>
      <c r="F19" s="2"/>
      <c r="G19" s="2"/>
      <c r="H19" s="2"/>
      <c r="I19" s="2"/>
      <c r="J19" s="2"/>
      <c r="K19" s="2"/>
    </row>
    <row r="20" spans="1:27" s="12" customFormat="1" ht="21" customHeight="1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</row>
    <row r="21" spans="1:27" s="12" customFormat="1" ht="33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27" s="12" customFormat="1" ht="34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27" s="12" customFormat="1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27" s="12" customFormat="1" ht="33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27" s="12" customFormat="1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27" s="13" customFormat="1" ht="16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8" spans="1:27" ht="25.5" customHeight="1"/>
    <row r="30" spans="1:27" ht="41.25" customHeight="1"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2" spans="1:27">
      <c r="E32" s="15"/>
    </row>
    <row r="33" spans="5:5" ht="16.5" customHeight="1">
      <c r="E33" s="15"/>
    </row>
    <row r="34" spans="5:5">
      <c r="E34" s="15"/>
    </row>
    <row r="35" spans="5:5">
      <c r="E35" s="15"/>
    </row>
    <row r="36" spans="5:5">
      <c r="E36" s="15"/>
    </row>
    <row r="37" spans="5:5">
      <c r="E37" s="15"/>
    </row>
    <row r="38" spans="5:5">
      <c r="E38" s="15"/>
    </row>
    <row r="39" spans="5:5">
      <c r="E39" s="15"/>
    </row>
    <row r="40" spans="5:5">
      <c r="E40" s="15"/>
    </row>
    <row r="41" spans="5:5">
      <c r="E41" s="16"/>
    </row>
    <row r="42" spans="5:5">
      <c r="E42" s="15"/>
    </row>
    <row r="43" spans="5:5">
      <c r="E43" s="15"/>
    </row>
    <row r="44" spans="5:5">
      <c r="E44" s="15"/>
    </row>
    <row r="45" spans="5:5">
      <c r="E45" s="15"/>
    </row>
    <row r="46" spans="5:5">
      <c r="E46" s="15"/>
    </row>
    <row r="47" spans="5:5">
      <c r="E47" s="15"/>
    </row>
    <row r="48" spans="5:5">
      <c r="E48" s="15"/>
    </row>
    <row r="49" spans="5:5">
      <c r="E49" s="15"/>
    </row>
    <row r="50" spans="5:5">
      <c r="E50" s="15"/>
    </row>
    <row r="51" spans="5:5">
      <c r="E51" s="16"/>
    </row>
    <row r="52" spans="5:5">
      <c r="E52" s="16"/>
    </row>
    <row r="53" spans="5:5">
      <c r="E53" s="16"/>
    </row>
    <row r="54" spans="5:5">
      <c r="E54" s="16"/>
    </row>
    <row r="55" spans="5:5">
      <c r="E55" s="16"/>
    </row>
    <row r="56" spans="5:5">
      <c r="E56" s="16"/>
    </row>
    <row r="57" spans="5:5">
      <c r="E57" s="16"/>
    </row>
    <row r="58" spans="5:5">
      <c r="E58" s="16"/>
    </row>
    <row r="59" spans="5:5">
      <c r="E59" s="16"/>
    </row>
    <row r="60" spans="5:5">
      <c r="E60" s="16"/>
    </row>
    <row r="61" spans="5:5">
      <c r="E61" s="16"/>
    </row>
    <row r="62" spans="5:5">
      <c r="E62" s="16"/>
    </row>
    <row r="63" spans="5:5">
      <c r="E63" s="16"/>
    </row>
    <row r="64" spans="5:5">
      <c r="E64" s="16"/>
    </row>
    <row r="65" spans="5:5">
      <c r="E65" s="15"/>
    </row>
    <row r="66" spans="5:5">
      <c r="E66" s="15"/>
    </row>
    <row r="67" spans="5:5">
      <c r="E67" s="15"/>
    </row>
    <row r="68" spans="5:5">
      <c r="E68" s="15"/>
    </row>
    <row r="69" spans="5:5">
      <c r="E69" s="15"/>
    </row>
    <row r="70" spans="5:5">
      <c r="E70" s="15"/>
    </row>
    <row r="71" spans="5:5">
      <c r="E71" s="15"/>
    </row>
    <row r="72" spans="5:5">
      <c r="E72" s="15"/>
    </row>
    <row r="73" spans="5:5">
      <c r="E73" s="15"/>
    </row>
    <row r="74" spans="5:5">
      <c r="E74" s="15"/>
    </row>
    <row r="75" spans="5:5">
      <c r="E75" s="15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6"/>
    </row>
    <row r="85" spans="5:5">
      <c r="E85" s="15"/>
    </row>
    <row r="86" spans="5:5">
      <c r="E86" s="15"/>
    </row>
    <row r="87" spans="5:5">
      <c r="E87" s="15"/>
    </row>
    <row r="88" spans="5:5">
      <c r="E88" s="15"/>
    </row>
    <row r="89" spans="5:5">
      <c r="E89" s="15"/>
    </row>
    <row r="90" spans="5:5">
      <c r="E90" s="13"/>
    </row>
  </sheetData>
  <mergeCells count="10">
    <mergeCell ref="A2:K2"/>
    <mergeCell ref="A1:K1"/>
    <mergeCell ref="B13:K13"/>
    <mergeCell ref="C3:C4"/>
    <mergeCell ref="A9:J9"/>
    <mergeCell ref="D3:D4"/>
    <mergeCell ref="I3:K3"/>
    <mergeCell ref="E3:H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2026-06-23T03:59:59Z</cp:lastPrinted>
  <dcterms:created xsi:type="dcterms:W3CDTF">2014-01-15T18:15:09Z</dcterms:created>
  <dcterms:modified xsi:type="dcterms:W3CDTF">2026-07-03T04:52:05Z</dcterms:modified>
</cp:coreProperties>
</file>