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20" yWindow="-120" windowWidth="29040" windowHeight="15840" firstSheet="3" activeTab="3"/>
  </bookViews>
  <sheets>
    <sheet name="матрац" sheetId="27" r:id="rId1"/>
    <sheet name="подушка" sheetId="28" r:id="rId2"/>
    <sheet name="одеяло" sheetId="29" r:id="rId3"/>
    <sheet name="Шкаф" sheetId="40" r:id="rId4"/>
  </sheets>
  <calcPr calcId="124519"/>
</workbook>
</file>

<file path=xl/calcChain.xml><?xml version="1.0" encoding="utf-8"?>
<calcChain xmlns="http://schemas.openxmlformats.org/spreadsheetml/2006/main">
  <c r="J5" i="40"/>
  <c r="K5"/>
  <c r="L5" l="1"/>
  <c r="J5" i="29"/>
  <c r="M5" s="1"/>
  <c r="K5"/>
  <c r="J5" i="28"/>
  <c r="M5" s="1"/>
  <c r="K5"/>
  <c r="J6"/>
  <c r="M6"/>
  <c r="K6"/>
  <c r="L6" s="1"/>
  <c r="J7"/>
  <c r="M7" s="1"/>
  <c r="K7"/>
  <c r="J5" i="27"/>
  <c r="M5" s="1"/>
  <c r="K5"/>
  <c r="L5" i="29" l="1"/>
  <c r="L5" i="27"/>
  <c r="L7" i="28"/>
  <c r="L5"/>
</calcChain>
</file>

<file path=xl/sharedStrings.xml><?xml version="1.0" encoding="utf-8"?>
<sst xmlns="http://schemas.openxmlformats.org/spreadsheetml/2006/main" count="106" uniqueCount="45">
  <si>
    <t>№</t>
  </si>
  <si>
    <t>Ед. изм</t>
  </si>
  <si>
    <t>Наименование предмета контракта</t>
  </si>
  <si>
    <t>Кол-во</t>
  </si>
  <si>
    <t>Существенные условия исполнения контракта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</si>
  <si>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</si>
  <si>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</si>
  <si>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</si>
  <si>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</si>
  <si>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-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</si>
  <si>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</si>
  <si>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</si>
  <si>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</si>
  <si>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Коммерческие предложения, данные реестра контрактов (руб./ед.изм.)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</si>
  <si>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</si>
  <si>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</si>
  <si>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</si>
  <si>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t>Работник контрактной службы                                          Морозов И.С.</t>
  </si>
  <si>
    <t>шт.</t>
  </si>
  <si>
    <t xml:space="preserve">Расчет и обоснование начальной (максимальной) цены контракта, цены контракта, заключаемого с единственным поставщиком (подрядчиком, исполнителем) (Н(М)ЦК, ЦКЕП)
</t>
  </si>
  <si>
    <t xml:space="preserve"> </t>
  </si>
  <si>
    <t>Подушка ватная</t>
  </si>
  <si>
    <t>ТУ 78-597-85</t>
  </si>
  <si>
    <t>Сорочка верхняя для мальчиков-подростков тип А</t>
  </si>
  <si>
    <t>ТУ 8541-114-08570932-2005</t>
  </si>
  <si>
    <t>Сорочка верхняя для мальчиков-подростков тип Б</t>
  </si>
  <si>
    <t>Одеяло полушерстяное</t>
  </si>
  <si>
    <t>ТУ 8358-225-08946314-2014</t>
  </si>
  <si>
    <t>Начальная (максимальная) цена контракта составляет 1 354 251 (один миллион триста пятьдесят четыре тысячи двести пятьдесят один) рубль 67 копеек.</t>
  </si>
  <si>
    <t>К расчету контракта применяется наименьшая цена за единицу товара (коммерческое предложение №1) в результате цена контракта  составит:  1 232 500 (один миллион вдвести тридцать две тысячи</t>
  </si>
  <si>
    <t>пятьсот)  рублей 00 копеек.</t>
  </si>
  <si>
    <t>Матрац ватный</t>
  </si>
  <si>
    <t>ТУ 8590-057-08570932-202 с изменением № 1</t>
  </si>
  <si>
    <t>Начальная (максмальная) цена контракта составляет 530 200 (пятьсот тридцать тысяч двести) рублей 00 копеек.</t>
  </si>
  <si>
    <t>К расчету контракта применяется наименьшая цена за единицу товара (коммерческое предложение №1) в результате цена контракта  составит:  516 000 (пятьсот шестнадцать тысяч)  рублей 00 копеек.</t>
  </si>
  <si>
    <t>Начальная (максимальная) цена контракта составляет 298 650 (двести девяносто восемь тысяч шестьсот пятьдесят) рублей 00 копеек.</t>
  </si>
  <si>
    <t xml:space="preserve">К расчету контракта применяется наименьшая цена за единицу товара (коммерческое предложение №1) в результате цена контракта  составит:  297 150 (двести девяносто семь тысяч сто пятьдесят) рублей </t>
  </si>
  <si>
    <t>00 копеек.</t>
  </si>
  <si>
    <t>Работник контрактной службы                                          Кореньков М.И.</t>
  </si>
  <si>
    <t>Автошина 215/65 R16
КТРУ 22.11.11.000-00000004</t>
  </si>
  <si>
    <t>К расчету контракта применяется наименьшая цена за единицу товара (коммерческое предложение №1) в результате цена контракта  составит:  37 840,00 (тридцать семь тысяч восемьсот сорок) рублей 00 копеек.</t>
  </si>
  <si>
    <t xml:space="preserve"> №3 Запрос на пред. ком. предл. №74/6/15-2973 от 27.04.2026. Ком пр. № 1108  от 06.05.2026 г.
</t>
  </si>
  <si>
    <t xml:space="preserve"> №2 Запрос на пред. ком. предл. №74/6/15-2971 от 27.04.2026. Ком пр. № 1107 от 06.05.2026 г.
</t>
  </si>
  <si>
    <r>
      <rPr>
        <b/>
        <sz val="10"/>
        <rFont val="Times New Roman"/>
        <family val="1"/>
        <charset val="204"/>
      </rPr>
      <t xml:space="preserve"> №1 Запрос на пред. ком. предл. №74/6/15-2969 от 27.04.2026. Ком пр. № 1106 от 06.05.2026 г.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</si>
  <si>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Начальная (максимальная) цена контракта составляет 38 553,32 (тридцать восемь тысяч пятьсот пятьдесят три) рубля 32 копейки.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</si>
</sst>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 textRotation="90" wrapText="1"/>
    </xf>
    <xf numFmtId="0" fontId="1" fillId="0" borderId="2" xfId="0" applyFont="1" applyBorder="1" applyAlignment="1">
      <alignment horizontal="left" textRotation="90" wrapText="1"/>
    </xf>
    <xf numFmtId="2" fontId="5" fillId="0" borderId="0" xfId="0" applyNumberFormat="1" applyFont="1"/>
    <xf numFmtId="0" fontId="7" fillId="0" borderId="3" xfId="0" applyFont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right"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textRotation="90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0" xfId="0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38097" name="Picture 1">
          <a:extLst>
            <a:ext uri="{FF2B5EF4-FFF2-40B4-BE49-F238E27FC236}">
              <a16:creationId xmlns="" xmlns:a16="http://schemas.microsoft.com/office/drawing/2014/main" id="{00000000-0008-0000-0000-0000D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33623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8098" name="Picture 2">
          <a:extLst>
            <a:ext uri="{FF2B5EF4-FFF2-40B4-BE49-F238E27FC236}">
              <a16:creationId xmlns="" xmlns:a16="http://schemas.microsoft.com/office/drawing/2014/main" id="{00000000-0008-0000-0000-0000D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3333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38099" name="Picture 5">
          <a:extLst>
            <a:ext uri="{FF2B5EF4-FFF2-40B4-BE49-F238E27FC236}">
              <a16:creationId xmlns="" xmlns:a16="http://schemas.microsoft.com/office/drawing/2014/main" id="{00000000-0008-0000-0000-0000D3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63075" y="40100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3</xdr:row>
      <xdr:rowOff>1400175</xdr:rowOff>
    </xdr:from>
    <xdr:to>
      <xdr:col>12</xdr:col>
      <xdr:colOff>419100</xdr:colOff>
      <xdr:row>3</xdr:row>
      <xdr:rowOff>1628775</xdr:rowOff>
    </xdr:to>
    <xdr:pic>
      <xdr:nvPicPr>
        <xdr:cNvPr id="38100" name="Picture 6">
          <a:extLst>
            <a:ext uri="{FF2B5EF4-FFF2-40B4-BE49-F238E27FC236}">
              <a16:creationId xmlns="" xmlns:a16="http://schemas.microsoft.com/office/drawing/2014/main" id="{00000000-0008-0000-0000-0000D4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10725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39117" name="Picture 1">
          <a:extLst>
            <a:ext uri="{FF2B5EF4-FFF2-40B4-BE49-F238E27FC236}">
              <a16:creationId xmlns="" xmlns:a16="http://schemas.microsoft.com/office/drawing/2014/main" id="{00000000-0008-0000-0100-0000C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33623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9118" name="Picture 2">
          <a:extLst>
            <a:ext uri="{FF2B5EF4-FFF2-40B4-BE49-F238E27FC236}">
              <a16:creationId xmlns="" xmlns:a16="http://schemas.microsoft.com/office/drawing/2014/main" id="{00000000-0008-0000-0100-0000C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3333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39119" name="Picture 5">
          <a:extLst>
            <a:ext uri="{FF2B5EF4-FFF2-40B4-BE49-F238E27FC236}">
              <a16:creationId xmlns="" xmlns:a16="http://schemas.microsoft.com/office/drawing/2014/main" id="{00000000-0008-0000-0100-0000C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63075" y="40100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3</xdr:row>
      <xdr:rowOff>1400175</xdr:rowOff>
    </xdr:from>
    <xdr:to>
      <xdr:col>12</xdr:col>
      <xdr:colOff>419100</xdr:colOff>
      <xdr:row>3</xdr:row>
      <xdr:rowOff>1628775</xdr:rowOff>
    </xdr:to>
    <xdr:pic>
      <xdr:nvPicPr>
        <xdr:cNvPr id="39120" name="Picture 6">
          <a:extLst>
            <a:ext uri="{FF2B5EF4-FFF2-40B4-BE49-F238E27FC236}">
              <a16:creationId xmlns="" xmlns:a16="http://schemas.microsoft.com/office/drawing/2014/main" id="{00000000-0008-0000-0100-0000D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10725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40137" name="Picture 1">
          <a:extLst>
            <a:ext uri="{FF2B5EF4-FFF2-40B4-BE49-F238E27FC236}">
              <a16:creationId xmlns="" xmlns:a16="http://schemas.microsoft.com/office/drawing/2014/main" id="{00000000-0008-0000-0200-0000C9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6300" y="33623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40138" name="Picture 2">
          <a:extLst>
            <a:ext uri="{FF2B5EF4-FFF2-40B4-BE49-F238E27FC236}">
              <a16:creationId xmlns="" xmlns:a16="http://schemas.microsoft.com/office/drawing/2014/main" id="{00000000-0008-0000-0200-0000CA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7600" y="3333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40139" name="Picture 5">
          <a:extLst>
            <a:ext uri="{FF2B5EF4-FFF2-40B4-BE49-F238E27FC236}">
              <a16:creationId xmlns="" xmlns:a16="http://schemas.microsoft.com/office/drawing/2014/main" id="{00000000-0008-0000-0200-0000CB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48800" y="40100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3</xdr:row>
      <xdr:rowOff>1400175</xdr:rowOff>
    </xdr:from>
    <xdr:to>
      <xdr:col>12</xdr:col>
      <xdr:colOff>419100</xdr:colOff>
      <xdr:row>3</xdr:row>
      <xdr:rowOff>1628775</xdr:rowOff>
    </xdr:to>
    <xdr:pic>
      <xdr:nvPicPr>
        <xdr:cNvPr id="40140" name="Picture 6">
          <a:extLst>
            <a:ext uri="{FF2B5EF4-FFF2-40B4-BE49-F238E27FC236}">
              <a16:creationId xmlns="" xmlns:a16="http://schemas.microsoft.com/office/drawing/2014/main" id="{00000000-0008-0000-0200-0000CC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6450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50285" name="Picture 1">
          <a:extLst>
            <a:ext uri="{FF2B5EF4-FFF2-40B4-BE49-F238E27FC236}">
              <a16:creationId xmlns="" xmlns:a16="http://schemas.microsoft.com/office/drawing/2014/main" id="{00000000-0008-0000-0300-00006D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33623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50286" name="Picture 2">
          <a:extLst>
            <a:ext uri="{FF2B5EF4-FFF2-40B4-BE49-F238E27FC236}">
              <a16:creationId xmlns="" xmlns:a16="http://schemas.microsoft.com/office/drawing/2014/main" id="{00000000-0008-0000-0300-00006E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81875" y="33337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1600200</xdr:rowOff>
    </xdr:from>
    <xdr:to>
      <xdr:col>12</xdr:col>
      <xdr:colOff>1504950</xdr:colOff>
      <xdr:row>3</xdr:row>
      <xdr:rowOff>1962150</xdr:rowOff>
    </xdr:to>
    <xdr:pic>
      <xdr:nvPicPr>
        <xdr:cNvPr id="50287" name="Picture 5">
          <a:extLst>
            <a:ext uri="{FF2B5EF4-FFF2-40B4-BE49-F238E27FC236}">
              <a16:creationId xmlns="" xmlns:a16="http://schemas.microsoft.com/office/drawing/2014/main" id="{00000000-0008-0000-0300-00006F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63075" y="40100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3</xdr:row>
      <xdr:rowOff>1400175</xdr:rowOff>
    </xdr:from>
    <xdr:to>
      <xdr:col>12</xdr:col>
      <xdr:colOff>419100</xdr:colOff>
      <xdr:row>3</xdr:row>
      <xdr:rowOff>1628775</xdr:rowOff>
    </xdr:to>
    <xdr:pic>
      <xdr:nvPicPr>
        <xdr:cNvPr id="50288" name="Picture 6">
          <a:extLst>
            <a:ext uri="{FF2B5EF4-FFF2-40B4-BE49-F238E27FC236}">
              <a16:creationId xmlns="" xmlns:a16="http://schemas.microsoft.com/office/drawing/2014/main" id="{00000000-0008-0000-0300-000070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10725" y="3810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1"/>
  <sheetViews>
    <sheetView view="pageLayout" topLeftCell="A4" workbookViewId="0">
      <selection activeCell="F16" sqref="F16:G16"/>
    </sheetView>
  </sheetViews>
  <sheetFormatPr defaultRowHeight="12.75"/>
  <cols>
    <col min="1" max="1" width="3.140625" style="2" customWidth="1"/>
    <col min="2" max="2" width="27" style="2" customWidth="1"/>
    <col min="3" max="3" width="22.5703125" style="2" customWidth="1"/>
    <col min="4" max="4" width="5.85546875" style="2" customWidth="1"/>
    <col min="5" max="5" width="8.85546875" style="2" customWidth="1"/>
    <col min="6" max="8" width="7.28515625" style="2" customWidth="1"/>
    <col min="9" max="9" width="5.5703125" style="2" customWidth="1"/>
    <col min="10" max="10" width="15.5703125" style="2" customWidth="1"/>
    <col min="11" max="11" width="15.42578125" style="2" customWidth="1"/>
    <col min="12" max="12" width="14.28515625" style="2" customWidth="1"/>
    <col min="13" max="13" width="22.7109375" style="2" customWidth="1"/>
    <col min="14" max="16384" width="9.140625" style="2"/>
  </cols>
  <sheetData>
    <row r="1" spans="1:15" ht="111.75" customHeight="1">
      <c r="M1" s="9"/>
    </row>
    <row r="2" spans="1:15" ht="39" customHeight="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39" customHeight="1">
      <c r="A3" s="41" t="s">
        <v>0</v>
      </c>
      <c r="B3" s="41" t="s">
        <v>2</v>
      </c>
      <c r="C3" s="42" t="s">
        <v>4</v>
      </c>
      <c r="D3" s="42" t="s">
        <v>1</v>
      </c>
      <c r="E3" s="42" t="s">
        <v>3</v>
      </c>
      <c r="F3" s="44" t="s">
        <v>13</v>
      </c>
      <c r="G3" s="45"/>
      <c r="H3" s="45"/>
      <c r="I3" s="46"/>
      <c r="J3" s="47" t="s">
        <v>11</v>
      </c>
      <c r="K3" s="47"/>
      <c r="L3" s="47"/>
      <c r="M3" s="3" t="s">
        <v>12</v>
      </c>
    </row>
    <row r="4" spans="1:15" ht="159" customHeight="1" thickBot="1">
      <c r="A4" s="42"/>
      <c r="B4" s="42"/>
      <c r="C4" s="43"/>
      <c r="D4" s="43"/>
      <c r="E4" s="43"/>
      <c r="F4" s="11" t="s">
        <v>14</v>
      </c>
      <c r="G4" s="11" t="s">
        <v>15</v>
      </c>
      <c r="H4" s="11" t="s">
        <v>16</v>
      </c>
      <c r="I4" s="10" t="s">
        <v>8</v>
      </c>
      <c r="J4" s="3" t="s">
        <v>7</v>
      </c>
      <c r="K4" s="3" t="s">
        <v>5</v>
      </c>
      <c r="L4" s="3" t="s">
        <v>6</v>
      </c>
      <c r="M4" s="8" t="s">
        <v>10</v>
      </c>
      <c r="O4" s="17"/>
    </row>
    <row r="5" spans="1:15" s="1" customFormat="1" ht="29.45" customHeight="1" thickBot="1">
      <c r="A5" s="13">
        <v>1</v>
      </c>
      <c r="B5" s="14" t="s">
        <v>31</v>
      </c>
      <c r="C5" s="14" t="s">
        <v>32</v>
      </c>
      <c r="D5" s="15" t="s">
        <v>18</v>
      </c>
      <c r="E5" s="16">
        <v>600</v>
      </c>
      <c r="F5" s="6">
        <v>860</v>
      </c>
      <c r="G5" s="6">
        <v>890</v>
      </c>
      <c r="H5" s="6">
        <v>901</v>
      </c>
      <c r="I5" s="6" t="s">
        <v>9</v>
      </c>
      <c r="J5" s="7">
        <f>AVERAGE(F5:H5)</f>
        <v>883.66666666666663</v>
      </c>
      <c r="K5" s="4">
        <f>STDEV(F5:H5)</f>
        <v>21.221058723196006</v>
      </c>
      <c r="L5" s="4">
        <f>K5/J5*100</f>
        <v>2.4014777883662024</v>
      </c>
      <c r="M5" s="5">
        <f>J5*E5</f>
        <v>530200</v>
      </c>
    </row>
    <row r="6" spans="1:15" s="1" customFormat="1" ht="22.15" customHeight="1">
      <c r="A6" s="18"/>
      <c r="B6" s="20"/>
      <c r="C6" s="20"/>
      <c r="D6" s="21"/>
      <c r="E6" s="22"/>
      <c r="F6" s="23"/>
      <c r="G6" s="23"/>
      <c r="H6" s="23"/>
      <c r="I6" s="23"/>
      <c r="J6" s="24"/>
      <c r="K6" s="25"/>
      <c r="L6" s="25"/>
      <c r="M6" s="26"/>
    </row>
    <row r="7" spans="1:15">
      <c r="A7" s="17" t="s">
        <v>33</v>
      </c>
      <c r="M7" s="12"/>
    </row>
    <row r="8" spans="1:15" ht="14.45" customHeight="1">
      <c r="A8" s="37" t="s">
        <v>34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5">
      <c r="A9" s="17" t="s">
        <v>20</v>
      </c>
      <c r="B9" s="19"/>
    </row>
    <row r="10" spans="1:15">
      <c r="B10" s="19"/>
    </row>
    <row r="11" spans="1:15">
      <c r="B11" s="38" t="s">
        <v>17</v>
      </c>
      <c r="C11" s="39"/>
      <c r="D11" s="39"/>
      <c r="E11" s="39"/>
      <c r="F11" s="39"/>
      <c r="G11" s="39"/>
      <c r="H11" s="39"/>
      <c r="I11" s="39"/>
      <c r="J11" s="39"/>
    </row>
  </sheetData>
  <mergeCells count="10">
    <mergeCell ref="A8:M8"/>
    <mergeCell ref="B11:J11"/>
    <mergeCell ref="A2:M2"/>
    <mergeCell ref="A3:A4"/>
    <mergeCell ref="B3:B4"/>
    <mergeCell ref="C3:C4"/>
    <mergeCell ref="D3:D4"/>
    <mergeCell ref="E3:E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3"/>
  <sheetViews>
    <sheetView view="pageLayout" topLeftCell="A4" workbookViewId="0">
      <selection activeCell="B11" sqref="B11"/>
    </sheetView>
  </sheetViews>
  <sheetFormatPr defaultRowHeight="12.75"/>
  <cols>
    <col min="1" max="1" width="3.140625" style="2" customWidth="1"/>
    <col min="2" max="2" width="27" style="2" customWidth="1"/>
    <col min="3" max="3" width="22.5703125" style="2" customWidth="1"/>
    <col min="4" max="4" width="5.85546875" style="2" customWidth="1"/>
    <col min="5" max="5" width="8.85546875" style="2" customWidth="1"/>
    <col min="6" max="8" width="7.28515625" style="2" customWidth="1"/>
    <col min="9" max="9" width="5.5703125" style="2" customWidth="1"/>
    <col min="10" max="10" width="15.5703125" style="2" customWidth="1"/>
    <col min="11" max="11" width="15.42578125" style="2" customWidth="1"/>
    <col min="12" max="12" width="14.28515625" style="2" customWidth="1"/>
    <col min="13" max="13" width="22.7109375" style="2" customWidth="1"/>
    <col min="14" max="16384" width="9.140625" style="2"/>
  </cols>
  <sheetData>
    <row r="1" spans="1:15" ht="111.75" customHeight="1">
      <c r="M1" s="9"/>
    </row>
    <row r="2" spans="1:15" ht="39" customHeight="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39" customHeight="1">
      <c r="A3" s="41" t="s">
        <v>0</v>
      </c>
      <c r="B3" s="41" t="s">
        <v>2</v>
      </c>
      <c r="C3" s="42" t="s">
        <v>4</v>
      </c>
      <c r="D3" s="42" t="s">
        <v>1</v>
      </c>
      <c r="E3" s="42" t="s">
        <v>3</v>
      </c>
      <c r="F3" s="44" t="s">
        <v>13</v>
      </c>
      <c r="G3" s="45"/>
      <c r="H3" s="45"/>
      <c r="I3" s="46"/>
      <c r="J3" s="47" t="s">
        <v>11</v>
      </c>
      <c r="K3" s="47"/>
      <c r="L3" s="47"/>
      <c r="M3" s="3" t="s">
        <v>12</v>
      </c>
    </row>
    <row r="4" spans="1:15" ht="159" customHeight="1" thickBot="1">
      <c r="A4" s="42"/>
      <c r="B4" s="42"/>
      <c r="C4" s="43"/>
      <c r="D4" s="43"/>
      <c r="E4" s="43"/>
      <c r="F4" s="11" t="s">
        <v>14</v>
      </c>
      <c r="G4" s="11" t="s">
        <v>15</v>
      </c>
      <c r="H4" s="11" t="s">
        <v>16</v>
      </c>
      <c r="I4" s="10" t="s">
        <v>8</v>
      </c>
      <c r="J4" s="3" t="s">
        <v>7</v>
      </c>
      <c r="K4" s="3" t="s">
        <v>5</v>
      </c>
      <c r="L4" s="3" t="s">
        <v>6</v>
      </c>
      <c r="M4" s="8" t="s">
        <v>10</v>
      </c>
      <c r="O4" s="17"/>
    </row>
    <row r="5" spans="1:15" s="1" customFormat="1" ht="29.45" customHeight="1" thickBot="1">
      <c r="A5" s="13">
        <v>1</v>
      </c>
      <c r="B5" s="14" t="s">
        <v>21</v>
      </c>
      <c r="C5" s="14" t="s">
        <v>22</v>
      </c>
      <c r="D5" s="15" t="s">
        <v>18</v>
      </c>
      <c r="E5" s="16">
        <v>1000</v>
      </c>
      <c r="F5" s="6">
        <v>258</v>
      </c>
      <c r="G5" s="6">
        <v>260</v>
      </c>
      <c r="H5" s="6">
        <v>259</v>
      </c>
      <c r="I5" s="6" t="s">
        <v>9</v>
      </c>
      <c r="J5" s="7">
        <f>AVERAGE(F5:H5)</f>
        <v>259</v>
      </c>
      <c r="K5" s="4">
        <f>STDEV(F5:H5)</f>
        <v>1</v>
      </c>
      <c r="L5" s="4">
        <f>K5/J5*100</f>
        <v>0.38610038610038611</v>
      </c>
      <c r="M5" s="5">
        <f>J5*E5</f>
        <v>259000</v>
      </c>
    </row>
    <row r="6" spans="1:15" s="1" customFormat="1" ht="33.6" customHeight="1" thickBot="1">
      <c r="A6" s="13">
        <v>2</v>
      </c>
      <c r="B6" s="14" t="s">
        <v>23</v>
      </c>
      <c r="C6" s="14" t="s">
        <v>24</v>
      </c>
      <c r="D6" s="15" t="s">
        <v>18</v>
      </c>
      <c r="E6" s="16">
        <v>50</v>
      </c>
      <c r="F6" s="6">
        <v>412</v>
      </c>
      <c r="G6" s="6">
        <v>413</v>
      </c>
      <c r="H6" s="6">
        <v>429</v>
      </c>
      <c r="I6" s="6" t="s">
        <v>9</v>
      </c>
      <c r="J6" s="7">
        <f>AVERAGE(F6:H6)</f>
        <v>418</v>
      </c>
      <c r="K6" s="4">
        <f>STDEV(F6:H6)</f>
        <v>9.5393920141694561</v>
      </c>
      <c r="L6" s="4">
        <f>K6/J6*100</f>
        <v>2.2821511995620711</v>
      </c>
      <c r="M6" s="5">
        <f>J6*E6</f>
        <v>20900</v>
      </c>
    </row>
    <row r="7" spans="1:15" s="1" customFormat="1" ht="30" customHeight="1" thickBot="1">
      <c r="A7" s="13">
        <v>3</v>
      </c>
      <c r="B7" s="14" t="s">
        <v>25</v>
      </c>
      <c r="C7" s="14" t="s">
        <v>24</v>
      </c>
      <c r="D7" s="15" t="s">
        <v>18</v>
      </c>
      <c r="E7" s="16">
        <v>50</v>
      </c>
      <c r="F7" s="6">
        <v>371</v>
      </c>
      <c r="G7" s="6">
        <v>373</v>
      </c>
      <c r="H7" s="6">
        <v>381</v>
      </c>
      <c r="I7" s="6" t="s">
        <v>9</v>
      </c>
      <c r="J7" s="7">
        <f>AVERAGE(F7:H7)</f>
        <v>375</v>
      </c>
      <c r="K7" s="4">
        <f>STDEV(F7:H7)</f>
        <v>5.2915026221291814</v>
      </c>
      <c r="L7" s="4">
        <f>K7/J7*100</f>
        <v>1.411067365901115</v>
      </c>
      <c r="M7" s="5">
        <f>J7*E7</f>
        <v>18750</v>
      </c>
    </row>
    <row r="8" spans="1:15" s="1" customFormat="1" ht="12" customHeight="1">
      <c r="A8" s="18"/>
      <c r="B8" s="20"/>
      <c r="C8" s="20"/>
      <c r="D8" s="21"/>
      <c r="E8" s="22"/>
      <c r="F8" s="23"/>
      <c r="G8" s="23"/>
      <c r="H8" s="23"/>
      <c r="I8" s="23"/>
      <c r="J8" s="24"/>
      <c r="K8" s="25"/>
      <c r="L8" s="25"/>
      <c r="M8" s="26"/>
    </row>
    <row r="9" spans="1:15">
      <c r="A9" s="17" t="s">
        <v>35</v>
      </c>
      <c r="M9" s="12"/>
    </row>
    <row r="10" spans="1:15" ht="14.45" customHeight="1">
      <c r="A10" s="37" t="s">
        <v>36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5">
      <c r="A11" s="17" t="s">
        <v>37</v>
      </c>
      <c r="B11" s="19"/>
    </row>
    <row r="12" spans="1:15">
      <c r="B12" s="19"/>
    </row>
    <row r="13" spans="1:15">
      <c r="B13" s="38" t="s">
        <v>17</v>
      </c>
      <c r="C13" s="39"/>
      <c r="D13" s="39"/>
      <c r="E13" s="39"/>
      <c r="F13" s="39"/>
      <c r="G13" s="39"/>
      <c r="H13" s="39"/>
      <c r="I13" s="39"/>
      <c r="J13" s="39"/>
    </row>
  </sheetData>
  <mergeCells count="10">
    <mergeCell ref="A10:M10"/>
    <mergeCell ref="B13:J13"/>
    <mergeCell ref="A2:M2"/>
    <mergeCell ref="A3:A4"/>
    <mergeCell ref="B3:B4"/>
    <mergeCell ref="C3:C4"/>
    <mergeCell ref="D3:D4"/>
    <mergeCell ref="E3:E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1"/>
  <sheetViews>
    <sheetView view="pageLayout" topLeftCell="A4" workbookViewId="0">
      <selection activeCell="H16" sqref="H16:I16"/>
    </sheetView>
  </sheetViews>
  <sheetFormatPr defaultRowHeight="12.75"/>
  <cols>
    <col min="1" max="1" width="3.140625" style="2" customWidth="1"/>
    <col min="2" max="2" width="27" style="2" customWidth="1"/>
    <col min="3" max="3" width="22.5703125" style="2" customWidth="1"/>
    <col min="4" max="4" width="7.140625" style="2" customWidth="1"/>
    <col min="5" max="5" width="8.85546875" style="2" customWidth="1"/>
    <col min="6" max="8" width="7.28515625" style="2" customWidth="1"/>
    <col min="9" max="9" width="5.5703125" style="2" customWidth="1"/>
    <col min="10" max="10" width="15.5703125" style="2" customWidth="1"/>
    <col min="11" max="11" width="15.42578125" style="2" customWidth="1"/>
    <col min="12" max="12" width="14.28515625" style="2" customWidth="1"/>
    <col min="13" max="13" width="22.7109375" style="2" customWidth="1"/>
    <col min="14" max="16384" width="9.140625" style="2"/>
  </cols>
  <sheetData>
    <row r="1" spans="1:15" ht="111.75" customHeight="1">
      <c r="M1" s="9"/>
    </row>
    <row r="2" spans="1:15" ht="39" customHeight="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39" customHeight="1">
      <c r="A3" s="41" t="s">
        <v>0</v>
      </c>
      <c r="B3" s="41" t="s">
        <v>2</v>
      </c>
      <c r="C3" s="42" t="s">
        <v>4</v>
      </c>
      <c r="D3" s="42" t="s">
        <v>1</v>
      </c>
      <c r="E3" s="42" t="s">
        <v>3</v>
      </c>
      <c r="F3" s="44" t="s">
        <v>13</v>
      </c>
      <c r="G3" s="45"/>
      <c r="H3" s="45"/>
      <c r="I3" s="46"/>
      <c r="J3" s="47" t="s">
        <v>11</v>
      </c>
      <c r="K3" s="47"/>
      <c r="L3" s="47"/>
      <c r="M3" s="3" t="s">
        <v>12</v>
      </c>
    </row>
    <row r="4" spans="1:15" ht="159" customHeight="1" thickBot="1">
      <c r="A4" s="42"/>
      <c r="B4" s="42"/>
      <c r="C4" s="43"/>
      <c r="D4" s="43"/>
      <c r="E4" s="43"/>
      <c r="F4" s="11" t="s">
        <v>14</v>
      </c>
      <c r="G4" s="11" t="s">
        <v>15</v>
      </c>
      <c r="H4" s="11" t="s">
        <v>16</v>
      </c>
      <c r="I4" s="10" t="s">
        <v>8</v>
      </c>
      <c r="J4" s="3" t="s">
        <v>7</v>
      </c>
      <c r="K4" s="3" t="s">
        <v>5</v>
      </c>
      <c r="L4" s="3" t="s">
        <v>6</v>
      </c>
      <c r="M4" s="8" t="s">
        <v>10</v>
      </c>
      <c r="O4" s="17"/>
    </row>
    <row r="5" spans="1:15" s="1" customFormat="1" ht="29.45" customHeight="1" thickBot="1">
      <c r="A5" s="13">
        <v>1</v>
      </c>
      <c r="B5" s="14" t="s">
        <v>26</v>
      </c>
      <c r="C5" s="14" t="s">
        <v>27</v>
      </c>
      <c r="D5" s="15" t="s">
        <v>18</v>
      </c>
      <c r="E5" s="16">
        <v>1450</v>
      </c>
      <c r="F5" s="6">
        <v>850</v>
      </c>
      <c r="G5" s="6">
        <v>952.4</v>
      </c>
      <c r="H5" s="6">
        <v>999.5</v>
      </c>
      <c r="I5" s="6" t="s">
        <v>9</v>
      </c>
      <c r="J5" s="7">
        <f>AVERAGE(F5:H5)</f>
        <v>933.9666666666667</v>
      </c>
      <c r="K5" s="4">
        <f>STDEV(F5:H5)</f>
        <v>76.43561560773442</v>
      </c>
      <c r="L5" s="4">
        <f>K5/J5*100</f>
        <v>8.1839768308363343</v>
      </c>
      <c r="M5" s="5">
        <f>J5*E5</f>
        <v>1354251.6666666667</v>
      </c>
    </row>
    <row r="6" spans="1:15" s="1" customFormat="1" ht="22.15" customHeight="1">
      <c r="A6" s="18"/>
      <c r="B6" s="20"/>
      <c r="C6" s="20"/>
      <c r="D6" s="21"/>
      <c r="E6" s="22"/>
      <c r="F6" s="23"/>
      <c r="G6" s="23"/>
      <c r="H6" s="23"/>
      <c r="I6" s="23"/>
      <c r="J6" s="24"/>
      <c r="K6" s="25"/>
      <c r="L6" s="25"/>
      <c r="M6" s="26"/>
    </row>
    <row r="7" spans="1:15">
      <c r="A7" s="17" t="s">
        <v>28</v>
      </c>
      <c r="M7" s="12"/>
    </row>
    <row r="8" spans="1:15" ht="14.45" customHeight="1">
      <c r="A8" s="37" t="s">
        <v>29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5">
      <c r="A9" s="17" t="s">
        <v>30</v>
      </c>
      <c r="B9" s="19"/>
    </row>
    <row r="10" spans="1:15">
      <c r="B10" s="19"/>
    </row>
    <row r="11" spans="1:15">
      <c r="B11" s="38" t="s">
        <v>17</v>
      </c>
      <c r="C11" s="39"/>
      <c r="D11" s="39"/>
      <c r="E11" s="39"/>
      <c r="F11" s="39"/>
      <c r="G11" s="39"/>
      <c r="H11" s="39"/>
      <c r="I11" s="39"/>
      <c r="J11" s="39"/>
    </row>
  </sheetData>
  <mergeCells count="10">
    <mergeCell ref="A8:M8"/>
    <mergeCell ref="B11:J11"/>
    <mergeCell ref="A2:M2"/>
    <mergeCell ref="A3:A4"/>
    <mergeCell ref="B3:B4"/>
    <mergeCell ref="C3:C4"/>
    <mergeCell ref="D3:D4"/>
    <mergeCell ref="E3:E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13"/>
  <sheetViews>
    <sheetView tabSelected="1" view="pageLayout" workbookViewId="0">
      <selection activeCell="A2" sqref="A2:M2"/>
    </sheetView>
  </sheetViews>
  <sheetFormatPr defaultRowHeight="12.75"/>
  <cols>
    <col min="1" max="1" width="3.140625" style="2" customWidth="1"/>
    <col min="2" max="2" width="27" style="2" customWidth="1"/>
    <col min="3" max="3" width="20" style="2" customWidth="1"/>
    <col min="4" max="4" width="7.5703125" style="2" customWidth="1"/>
    <col min="5" max="5" width="6.85546875" style="2" customWidth="1"/>
    <col min="6" max="6" width="9.28515625" style="2" customWidth="1"/>
    <col min="7" max="7" width="9.5703125" style="2" customWidth="1"/>
    <col min="8" max="8" width="9.28515625" style="2" customWidth="1"/>
    <col min="9" max="9" width="5.5703125" style="2" customWidth="1"/>
    <col min="10" max="10" width="15.5703125" style="2" customWidth="1"/>
    <col min="11" max="11" width="15.42578125" style="2" customWidth="1"/>
    <col min="12" max="12" width="14.28515625" style="2" customWidth="1"/>
    <col min="13" max="13" width="22.7109375" style="2" customWidth="1"/>
    <col min="14" max="16384" width="9.140625" style="2"/>
  </cols>
  <sheetData>
    <row r="1" spans="1:15" ht="111.75" customHeight="1">
      <c r="M1" s="9"/>
    </row>
    <row r="2" spans="1:15" ht="39" customHeight="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39" customHeight="1">
      <c r="A3" s="41" t="s">
        <v>0</v>
      </c>
      <c r="B3" s="41" t="s">
        <v>2</v>
      </c>
      <c r="C3" s="42" t="s">
        <v>4</v>
      </c>
      <c r="D3" s="42" t="s">
        <v>1</v>
      </c>
      <c r="E3" s="42" t="s">
        <v>3</v>
      </c>
      <c r="F3" s="44" t="s">
        <v>13</v>
      </c>
      <c r="G3" s="45"/>
      <c r="H3" s="45"/>
      <c r="I3" s="46"/>
      <c r="J3" s="47" t="s">
        <v>11</v>
      </c>
      <c r="K3" s="47"/>
      <c r="L3" s="47"/>
      <c r="M3" s="3" t="s">
        <v>12</v>
      </c>
    </row>
    <row r="4" spans="1:15" ht="159" customHeight="1">
      <c r="A4" s="42"/>
      <c r="B4" s="42"/>
      <c r="C4" s="43"/>
      <c r="D4" s="43"/>
      <c r="E4" s="43"/>
      <c r="F4" s="11" t="s">
        <v>43</v>
      </c>
      <c r="G4" s="35" t="s">
        <v>42</v>
      </c>
      <c r="H4" s="35" t="s">
        <v>41</v>
      </c>
      <c r="I4" s="10" t="s">
        <v>8</v>
      </c>
      <c r="J4" s="27" t="s">
        <v>7</v>
      </c>
      <c r="K4" s="27" t="s">
        <v>5</v>
      </c>
      <c r="L4" s="27" t="s">
        <v>6</v>
      </c>
      <c r="M4" s="28" t="s">
        <v>10</v>
      </c>
      <c r="O4" s="17"/>
    </row>
    <row r="5" spans="1:15" s="1" customFormat="1" ht="48" customHeight="1">
      <c r="A5" s="34">
        <v>1</v>
      </c>
      <c r="B5" s="33" t="s">
        <v>39</v>
      </c>
      <c r="C5" s="32"/>
      <c r="D5" s="30" t="s">
        <v>18</v>
      </c>
      <c r="E5" s="29">
        <v>4</v>
      </c>
      <c r="F5" s="6">
        <v>9460</v>
      </c>
      <c r="G5" s="6">
        <v>9595</v>
      </c>
      <c r="H5" s="6">
        <v>9860</v>
      </c>
      <c r="I5" s="6" t="s">
        <v>9</v>
      </c>
      <c r="J5" s="6">
        <f>AVERAGE(F5:H5)</f>
        <v>9638.3333333333339</v>
      </c>
      <c r="K5" s="31">
        <f t="shared" ref="K5" si="0">STDEV(F5:H5)</f>
        <v>203.49037651285445</v>
      </c>
      <c r="L5" s="31">
        <f t="shared" ref="L5" si="1">K5/J5*100</f>
        <v>2.1112610393863509</v>
      </c>
      <c r="M5" s="5">
        <v>38553.32</v>
      </c>
    </row>
    <row r="6" spans="1:15" s="1" customFormat="1" ht="28.5" customHeight="1">
      <c r="A6" s="36" t="s">
        <v>44</v>
      </c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12"/>
    </row>
    <row r="7" spans="1:15" s="1" customFormat="1" ht="28.5" customHeight="1">
      <c r="A7" s="49" t="s">
        <v>40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5" s="1" customFormat="1" ht="28.5" customHeight="1">
      <c r="A8" s="2"/>
      <c r="B8" s="38" t="s">
        <v>38</v>
      </c>
      <c r="C8" s="48"/>
      <c r="D8" s="48"/>
      <c r="E8" s="48"/>
      <c r="F8" s="48"/>
      <c r="G8" s="48"/>
      <c r="H8" s="48"/>
      <c r="I8" s="48"/>
      <c r="J8" s="48"/>
      <c r="K8" s="2"/>
      <c r="L8" s="2"/>
      <c r="M8" s="2"/>
    </row>
    <row r="9" spans="1:15" s="1" customFormat="1" ht="28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 s="1" customFormat="1" ht="28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5" s="1" customFormat="1" ht="22.1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3" spans="1:15" ht="14.45" customHeight="1"/>
  </sheetData>
  <mergeCells count="10">
    <mergeCell ref="B8:J8"/>
    <mergeCell ref="A2:M2"/>
    <mergeCell ref="A3:A4"/>
    <mergeCell ref="B3:B4"/>
    <mergeCell ref="C3:C4"/>
    <mergeCell ref="D3:D4"/>
    <mergeCell ref="E3:E4"/>
    <mergeCell ref="F3:I3"/>
    <mergeCell ref="J3:L3"/>
    <mergeCell ref="A7:M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матрац</vt:lpstr>
      <vt:lpstr>подушка</vt:lpstr>
      <vt:lpstr>одеяло</vt:lpstr>
      <vt:lpstr>Шкаф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TORG</cp:lastModifiedBy>
  <cp:lastPrinted>2023-01-26T13:07:54Z</cp:lastPrinted>
  <dcterms:created xsi:type="dcterms:W3CDTF">2014-01-15T18:15:09Z</dcterms:created>
  <dcterms:modified xsi:type="dcterms:W3CDTF">2026-05-07T04:15:36Z</dcterms:modified>
</cp:coreProperties>
</file>