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BF98D34A-D131-4ED0-8B93-3783920EE4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Лист1!$A$1:$K$77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5" i="1" l="1"/>
  <c r="K12" i="1"/>
  <c r="K14" i="1"/>
  <c r="K15" i="1"/>
  <c r="K16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5" i="1"/>
  <c r="K6" i="1"/>
  <c r="K7" i="1"/>
  <c r="K8" i="1"/>
  <c r="K9" i="1"/>
  <c r="K10" i="1"/>
  <c r="K11" i="1"/>
  <c r="J5" i="1"/>
  <c r="J6" i="1"/>
  <c r="J7" i="1"/>
  <c r="J8" i="1"/>
  <c r="J9" i="1"/>
  <c r="J10" i="1"/>
  <c r="J11" i="1"/>
  <c r="J12" i="1"/>
  <c r="J14" i="1"/>
  <c r="J15" i="1"/>
  <c r="J18" i="1"/>
  <c r="J19" i="1"/>
  <c r="J20" i="1"/>
  <c r="J22" i="1"/>
  <c r="J23" i="1"/>
  <c r="J26" i="1"/>
  <c r="J27" i="1"/>
  <c r="J29" i="1"/>
  <c r="J34" i="1"/>
  <c r="J35" i="1"/>
  <c r="J37" i="1"/>
  <c r="J39" i="1"/>
  <c r="J40" i="1"/>
  <c r="J41" i="1"/>
  <c r="J42" i="1"/>
  <c r="J43" i="1"/>
  <c r="J44" i="1"/>
  <c r="J46" i="1"/>
  <c r="J47" i="1"/>
  <c r="J49" i="1"/>
  <c r="J50" i="1"/>
  <c r="J51" i="1"/>
  <c r="J53" i="1"/>
  <c r="J54" i="1"/>
  <c r="J55" i="1"/>
  <c r="J56" i="1"/>
  <c r="J58" i="1"/>
  <c r="J59" i="1"/>
  <c r="J61" i="1"/>
  <c r="J62" i="1"/>
  <c r="J63" i="1"/>
  <c r="J64" i="1"/>
  <c r="J66" i="1"/>
  <c r="I9" i="1"/>
  <c r="I10" i="1"/>
  <c r="I11" i="1"/>
  <c r="I12" i="1"/>
  <c r="I13" i="1"/>
  <c r="J13" i="1" s="1"/>
  <c r="I14" i="1"/>
  <c r="I15" i="1"/>
  <c r="I16" i="1"/>
  <c r="J16" i="1" s="1"/>
  <c r="I17" i="1"/>
  <c r="J17" i="1" s="1"/>
  <c r="I18" i="1"/>
  <c r="I19" i="1"/>
  <c r="I20" i="1"/>
  <c r="I21" i="1"/>
  <c r="J21" i="1" s="1"/>
  <c r="I22" i="1"/>
  <c r="I23" i="1"/>
  <c r="I24" i="1"/>
  <c r="J24" i="1" s="1"/>
  <c r="I25" i="1"/>
  <c r="J25" i="1" s="1"/>
  <c r="I26" i="1"/>
  <c r="I27" i="1"/>
  <c r="I28" i="1"/>
  <c r="J28" i="1" s="1"/>
  <c r="I29" i="1"/>
  <c r="I30" i="1"/>
  <c r="J30" i="1" s="1"/>
  <c r="I31" i="1"/>
  <c r="J31" i="1" s="1"/>
  <c r="I32" i="1"/>
  <c r="J32" i="1" s="1"/>
  <c r="I33" i="1"/>
  <c r="J33" i="1" s="1"/>
  <c r="I34" i="1"/>
  <c r="I35" i="1"/>
  <c r="I36" i="1"/>
  <c r="J36" i="1" s="1"/>
  <c r="I37" i="1"/>
  <c r="I38" i="1"/>
  <c r="J38" i="1" s="1"/>
  <c r="I39" i="1"/>
  <c r="I40" i="1"/>
  <c r="I41" i="1"/>
  <c r="I42" i="1"/>
  <c r="I43" i="1"/>
  <c r="I44" i="1"/>
  <c r="I45" i="1"/>
  <c r="J45" i="1" s="1"/>
  <c r="I46" i="1"/>
  <c r="I47" i="1"/>
  <c r="I48" i="1"/>
  <c r="J48" i="1" s="1"/>
  <c r="I49" i="1"/>
  <c r="I50" i="1"/>
  <c r="I51" i="1"/>
  <c r="I52" i="1"/>
  <c r="J52" i="1" s="1"/>
  <c r="I53" i="1"/>
  <c r="I54" i="1"/>
  <c r="I55" i="1"/>
  <c r="I56" i="1"/>
  <c r="I57" i="1"/>
  <c r="J57" i="1" s="1"/>
  <c r="I58" i="1"/>
  <c r="I59" i="1"/>
  <c r="I60" i="1"/>
  <c r="J60" i="1" s="1"/>
  <c r="I61" i="1"/>
  <c r="I62" i="1"/>
  <c r="I63" i="1"/>
  <c r="I64" i="1"/>
  <c r="I65" i="1"/>
  <c r="J65" i="1" s="1"/>
  <c r="I66" i="1"/>
  <c r="I5" i="1"/>
  <c r="I6" i="1"/>
  <c r="I7" i="1"/>
  <c r="I8" i="1"/>
  <c r="H66" i="1"/>
  <c r="H65" i="1"/>
  <c r="H64" i="1"/>
  <c r="H63" i="1"/>
  <c r="H62" i="1"/>
  <c r="H61" i="1"/>
  <c r="H60" i="1"/>
  <c r="H59" i="1"/>
  <c r="H58" i="1"/>
  <c r="H57" i="1"/>
  <c r="H56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K17" i="1" s="1"/>
  <c r="H16" i="1"/>
  <c r="H15" i="1"/>
  <c r="H14" i="1"/>
  <c r="H13" i="1"/>
  <c r="K13" i="1" s="1"/>
  <c r="H12" i="1"/>
  <c r="H11" i="1"/>
  <c r="H10" i="1"/>
  <c r="H9" i="1"/>
  <c r="H7" i="1"/>
  <c r="H8" i="1"/>
  <c r="H5" i="1" l="1"/>
  <c r="H6" i="1"/>
  <c r="H4" i="1" l="1"/>
  <c r="K4" i="1" s="1"/>
  <c r="I4" i="1"/>
  <c r="K67" i="1" l="1"/>
  <c r="J4" i="1"/>
</calcChain>
</file>

<file path=xl/sharedStrings.xml><?xml version="1.0" encoding="utf-8"?>
<sst xmlns="http://schemas.openxmlformats.org/spreadsheetml/2006/main" count="142" uniqueCount="82">
  <si>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</si>
  <si>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</si>
  <si>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</si>
  <si>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</si>
  <si>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</si>
  <si>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</si>
  <si>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</si>
  <si>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</si>
  <si>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</si>
  <si>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</si>
  <si>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</si>
  <si>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</si>
  <si>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КП № 1 </t>
  </si>
  <si>
    <t>КП № 2</t>
  </si>
  <si>
    <t>КП № 3</t>
  </si>
  <si>
    <t>Шт.</t>
  </si>
  <si>
    <t xml:space="preserve">Кран шаровый латунный в/н, резьба 1/2
</t>
  </si>
  <si>
    <t xml:space="preserve">
Кран шаровый латунный в/в, резьба 1/2</t>
  </si>
  <si>
    <t>Кран шаровый латунный  н/н., резьба 1/2</t>
  </si>
  <si>
    <t>Кран шаровый латунный в/в.,  резьба 3/4</t>
  </si>
  <si>
    <t>Кран шаровый латунный в/н.,  резьба 3/4</t>
  </si>
  <si>
    <t>Кран шаровый латунный в/в.,  резьба д.40мм</t>
  </si>
  <si>
    <t>Кран ДУ50 в/р</t>
  </si>
  <si>
    <t>Набор прокладок сантехнических, ремонтных (для ремонта смесителя, крана)</t>
  </si>
  <si>
    <t>Шланг гибкая подводка для воды г/г 60 см.</t>
  </si>
  <si>
    <t>Шланг гибкая подводка для воды г/г 1 м.</t>
  </si>
  <si>
    <t>Шланг гибкая подводка для воды г/ш 60 см.</t>
  </si>
  <si>
    <t>Шланг гибкая подводка для воды г/ш 1 м.</t>
  </si>
  <si>
    <t>Шланг гибкая подводка для воды г/ш 40 см.</t>
  </si>
  <si>
    <t>Сифон для раковины с гофрой</t>
  </si>
  <si>
    <t>Арматура для сливного бочка унитаза нижняя подводка</t>
  </si>
  <si>
    <t>Арматура для сливного бочка унитаза боковая подводка</t>
  </si>
  <si>
    <t>Смеситель однорычажный для раковины</t>
  </si>
  <si>
    <t>Смеситель для раковины</t>
  </si>
  <si>
    <t>Смеситель  для душа</t>
  </si>
  <si>
    <t>Смеситель  для ванны с душем</t>
  </si>
  <si>
    <t xml:space="preserve">Лейка для душа </t>
  </si>
  <si>
    <t xml:space="preserve">Гофра для унитаза </t>
  </si>
  <si>
    <t>Каустическая сода</t>
  </si>
  <si>
    <t>Унитаз комплект</t>
  </si>
  <si>
    <t>Хомут обжимной из нерж. стали d 20-32мм</t>
  </si>
  <si>
    <t>Хомут обжимной из нерж. стали d 50-70мм</t>
  </si>
  <si>
    <t>Хомут обжимной из нерж. стали d 110мм</t>
  </si>
  <si>
    <t>Сгон для труб стальной ду-15мм L 110мм</t>
  </si>
  <si>
    <t>Сгон для труб стальной ду-20мм L 110мм</t>
  </si>
  <si>
    <t>Сгон для труб стальной ду-32мм L 110мм</t>
  </si>
  <si>
    <t>Герметик сантехнический</t>
  </si>
  <si>
    <t>Жидкие гвозди «Момент»</t>
  </si>
  <si>
    <t>Болт с шайбой и гайкой  8,0*100мм</t>
  </si>
  <si>
    <t>Болт с шайбой и гайкой  10,0*100мм</t>
  </si>
  <si>
    <t>Пена монтажная универсальная (с трубкой)</t>
  </si>
  <si>
    <t>Сверло по металлу титановое D 3,5мм</t>
  </si>
  <si>
    <t xml:space="preserve">Набор сверл по металлу </t>
  </si>
  <si>
    <t>Набор сверл по дереву</t>
  </si>
  <si>
    <t>Электроды 3,0 (100шт)</t>
  </si>
  <si>
    <t>Круг отрезной 125*1,6*22,2мм</t>
  </si>
  <si>
    <t>Маска сварщика хамелеон</t>
  </si>
  <si>
    <t>Дозатор настенный для жидкого мыла 
(8см.*8,2*21,5, пластик, емкость 500мл.)</t>
  </si>
  <si>
    <t>Труба ПП d 110  2м</t>
  </si>
  <si>
    <t>Тройник ПП d 110</t>
  </si>
  <si>
    <t>Труба ПП d 20  2м</t>
  </si>
  <si>
    <t>Тройник ПП d 20</t>
  </si>
  <si>
    <t>Муфта ремонтная пп d110</t>
  </si>
  <si>
    <t>Водорозетка ПП 2-х местная для смесителя</t>
  </si>
  <si>
    <t>Тройник РР-R  бел нап Дн--20</t>
  </si>
  <si>
    <t>Угольник PP-R бел нап Дн-20*90</t>
  </si>
  <si>
    <t>Муфта PP-R бел нап комб Дн20*1/2 вн/р</t>
  </si>
  <si>
    <t>Муфта PP-R бел нап комб Дн20*1/2 н/р</t>
  </si>
  <si>
    <t>Шланг для душа матал.150см.имп/имп</t>
  </si>
  <si>
    <t>Манжета переходная D-123*110</t>
  </si>
  <si>
    <t>Фум профессиональный 15мм(10мм)</t>
  </si>
  <si>
    <t>Катридж д 40 с сеточкой</t>
  </si>
  <si>
    <t>Сгон прямой американка ½ вр-нр, латунь</t>
  </si>
  <si>
    <t>Тройник 1/2 вр-нр латунь</t>
  </si>
  <si>
    <t>Муфта комбинированная ртп  ½ * 20 нр пропилен</t>
  </si>
  <si>
    <t>Угол ртп 20мм пропилен</t>
  </si>
  <si>
    <t>Тройник ртп 20мм пропилен</t>
  </si>
  <si>
    <t xml:space="preserve">Труба ртп армированная 20*2,8 пропилен </t>
  </si>
  <si>
    <t>Кран шаровый ½ вр латунь</t>
  </si>
  <si>
    <t>кг</t>
  </si>
  <si>
    <t>м</t>
  </si>
  <si>
    <t>Обоснование начальной (максимальной) цены договора
Поставка хозяйственных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</si>
</sst>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zoomScaleNormal="100" zoomScaleSheetLayoutView="100" workbookViewId="0">
      <selection sqref="A1:K1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81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11</v>
      </c>
    </row>
    <row r="3" spans="1:11" ht="75" customHeight="1" thickBot="1" x14ac:dyDescent="0.3">
      <c r="A3" s="14"/>
      <c r="B3" s="14"/>
      <c r="C3" s="19"/>
      <c r="D3" s="19"/>
      <c r="E3" s="1" t="s">
        <v>12</v>
      </c>
      <c r="F3" s="1" t="s">
        <v>13</v>
      </c>
      <c r="G3" s="1" t="s">
        <v>14</v>
      </c>
      <c r="H3" s="1" t="s">
        <v>5</v>
      </c>
      <c r="I3" s="1" t="s">
        <v>6</v>
      </c>
      <c r="J3" s="1" t="s">
        <v>7</v>
      </c>
      <c r="K3" s="14"/>
    </row>
    <row r="4" spans="1:11" ht="18" customHeight="1" thickBot="1" x14ac:dyDescent="0.3">
      <c r="A4" s="2"/>
      <c r="B4" s="12" t="s">
        <v>16</v>
      </c>
      <c r="C4" s="3" t="s">
        <v>15</v>
      </c>
      <c r="D4" s="3">
        <v>30</v>
      </c>
      <c r="E4" s="6">
        <v>319</v>
      </c>
      <c r="F4" s="6">
        <v>392.36</v>
      </c>
      <c r="G4" s="6">
        <v>439.44</v>
      </c>
      <c r="H4" s="10">
        <f>(E4+F4+G4)/3</f>
        <v>383.59999999999997</v>
      </c>
      <c r="I4" s="7">
        <f>STDEV(E4:G4)</f>
        <v>60.695976802421157</v>
      </c>
      <c r="J4" s="8">
        <f>I4/H4*100</f>
        <v>15.82272596517757</v>
      </c>
      <c r="K4" s="9">
        <f>H4*D4</f>
        <v>11507.999999999998</v>
      </c>
    </row>
    <row r="5" spans="1:11" ht="25.5" customHeight="1" thickBot="1" x14ac:dyDescent="0.3">
      <c r="A5" s="2"/>
      <c r="B5" s="13" t="s">
        <v>17</v>
      </c>
      <c r="C5" s="3" t="s">
        <v>15</v>
      </c>
      <c r="D5" s="3">
        <v>30</v>
      </c>
      <c r="E5" s="6">
        <v>309</v>
      </c>
      <c r="F5" s="6">
        <v>347.61</v>
      </c>
      <c r="G5" s="6">
        <v>389.32</v>
      </c>
      <c r="H5" s="10">
        <f t="shared" ref="H5:H66" si="0">(E5+F5+G5)/3</f>
        <v>348.64333333333337</v>
      </c>
      <c r="I5" s="7">
        <f t="shared" ref="I5:I66" si="1">STDEV(E5:G5)</f>
        <v>40.169969297142025</v>
      </c>
      <c r="J5" s="8">
        <f t="shared" ref="J5:J66" si="2">I5/H5*100</f>
        <v>11.521794755999547</v>
      </c>
      <c r="K5" s="9">
        <f t="shared" ref="K5:K66" si="3">H5*D5</f>
        <v>10459.300000000001</v>
      </c>
    </row>
    <row r="6" spans="1:11" ht="15.75" thickBot="1" x14ac:dyDescent="0.3">
      <c r="A6" s="2"/>
      <c r="B6" s="13" t="s">
        <v>18</v>
      </c>
      <c r="C6" s="3" t="s">
        <v>15</v>
      </c>
      <c r="D6" s="3">
        <v>12</v>
      </c>
      <c r="E6" s="6">
        <v>469</v>
      </c>
      <c r="F6" s="6">
        <v>453.76</v>
      </c>
      <c r="G6" s="6">
        <v>508.21</v>
      </c>
      <c r="H6" s="10">
        <f t="shared" si="0"/>
        <v>476.99</v>
      </c>
      <c r="I6" s="7">
        <f t="shared" si="1"/>
        <v>28.090580271685372</v>
      </c>
      <c r="J6" s="8">
        <f t="shared" si="2"/>
        <v>5.8891340010661386</v>
      </c>
      <c r="K6" s="9">
        <f t="shared" si="3"/>
        <v>5723.88</v>
      </c>
    </row>
    <row r="7" spans="1:11" ht="15.75" thickBot="1" x14ac:dyDescent="0.3">
      <c r="A7" s="2"/>
      <c r="B7" s="13" t="s">
        <v>19</v>
      </c>
      <c r="C7" s="3" t="s">
        <v>15</v>
      </c>
      <c r="D7" s="3">
        <v>15</v>
      </c>
      <c r="E7" s="6">
        <v>499</v>
      </c>
      <c r="F7" s="6">
        <v>554.72</v>
      </c>
      <c r="G7" s="6">
        <v>621.29</v>
      </c>
      <c r="H7" s="10">
        <f t="shared" si="0"/>
        <v>558.3366666666667</v>
      </c>
      <c r="I7" s="7">
        <f t="shared" si="1"/>
        <v>61.225168299755055</v>
      </c>
      <c r="J7" s="8">
        <f t="shared" si="2"/>
        <v>10.965636318545272</v>
      </c>
      <c r="K7" s="9">
        <f t="shared" si="3"/>
        <v>8375.0500000000011</v>
      </c>
    </row>
    <row r="8" spans="1:11" ht="15.75" thickBot="1" x14ac:dyDescent="0.3">
      <c r="A8" s="2"/>
      <c r="B8" s="13" t="s">
        <v>20</v>
      </c>
      <c r="C8" s="3" t="s">
        <v>15</v>
      </c>
      <c r="D8" s="3">
        <v>4</v>
      </c>
      <c r="E8" s="6">
        <v>519</v>
      </c>
      <c r="F8" s="6">
        <v>625.49</v>
      </c>
      <c r="G8" s="6">
        <v>700.55</v>
      </c>
      <c r="H8" s="10">
        <f t="shared" si="0"/>
        <v>615.01333333333332</v>
      </c>
      <c r="I8" s="7">
        <f t="shared" si="1"/>
        <v>91.227304209504098</v>
      </c>
      <c r="J8" s="8">
        <f t="shared" si="2"/>
        <v>14.833386410512093</v>
      </c>
      <c r="K8" s="9">
        <f t="shared" si="3"/>
        <v>2460.0533333333333</v>
      </c>
    </row>
    <row r="9" spans="1:11" ht="27.75" thickBot="1" x14ac:dyDescent="0.3">
      <c r="A9" s="2"/>
      <c r="B9" s="13" t="s">
        <v>21</v>
      </c>
      <c r="C9" s="3" t="s">
        <v>15</v>
      </c>
      <c r="D9" s="3">
        <v>3</v>
      </c>
      <c r="E9" s="6">
        <v>2829</v>
      </c>
      <c r="F9" s="6">
        <v>2743.39</v>
      </c>
      <c r="G9" s="6">
        <v>3072.6</v>
      </c>
      <c r="H9" s="10">
        <f t="shared" si="0"/>
        <v>2881.6633333333334</v>
      </c>
      <c r="I9" s="7">
        <f t="shared" si="1"/>
        <v>170.80654563960169</v>
      </c>
      <c r="J9" s="8">
        <f t="shared" si="2"/>
        <v>5.9273595101764727</v>
      </c>
      <c r="K9" s="9">
        <f t="shared" si="3"/>
        <v>8644.99</v>
      </c>
    </row>
    <row r="10" spans="1:11" ht="15.75" thickBot="1" x14ac:dyDescent="0.3">
      <c r="A10" s="2"/>
      <c r="B10" s="13" t="s">
        <v>22</v>
      </c>
      <c r="C10" s="3" t="s">
        <v>15</v>
      </c>
      <c r="D10" s="3">
        <v>10</v>
      </c>
      <c r="E10" s="6">
        <v>5000</v>
      </c>
      <c r="F10" s="6">
        <v>4476.2299999999996</v>
      </c>
      <c r="G10" s="6">
        <v>5013.38</v>
      </c>
      <c r="H10" s="10">
        <f t="shared" si="0"/>
        <v>4829.87</v>
      </c>
      <c r="I10" s="7">
        <f t="shared" si="1"/>
        <v>306.33428358575895</v>
      </c>
      <c r="J10" s="8">
        <f t="shared" si="2"/>
        <v>6.3424954209069604</v>
      </c>
      <c r="K10" s="9">
        <f t="shared" si="3"/>
        <v>48298.7</v>
      </c>
    </row>
    <row r="11" spans="1:11" ht="27.75" thickBot="1" x14ac:dyDescent="0.3">
      <c r="A11" s="2"/>
      <c r="B11" s="13" t="s">
        <v>23</v>
      </c>
      <c r="C11" s="3" t="s">
        <v>15</v>
      </c>
      <c r="D11" s="3">
        <v>15</v>
      </c>
      <c r="E11" s="6">
        <v>109</v>
      </c>
      <c r="F11" s="6">
        <v>161.72</v>
      </c>
      <c r="G11" s="6">
        <v>181.13</v>
      </c>
      <c r="H11" s="10">
        <f t="shared" si="0"/>
        <v>150.61666666666667</v>
      </c>
      <c r="I11" s="7">
        <f t="shared" si="1"/>
        <v>37.324887586345511</v>
      </c>
      <c r="J11" s="8">
        <f t="shared" si="2"/>
        <v>24.781379386751475</v>
      </c>
      <c r="K11" s="9">
        <f t="shared" si="3"/>
        <v>2259.25</v>
      </c>
    </row>
    <row r="12" spans="1:11" ht="15.75" thickBot="1" x14ac:dyDescent="0.3">
      <c r="A12" s="2"/>
      <c r="B12" s="13" t="s">
        <v>24</v>
      </c>
      <c r="C12" s="3" t="s">
        <v>15</v>
      </c>
      <c r="D12" s="3">
        <v>26</v>
      </c>
      <c r="E12" s="6">
        <v>82</v>
      </c>
      <c r="F12" s="6">
        <v>83.72</v>
      </c>
      <c r="G12" s="6">
        <v>93.77</v>
      </c>
      <c r="H12" s="10">
        <f t="shared" si="0"/>
        <v>86.49666666666667</v>
      </c>
      <c r="I12" s="7">
        <f t="shared" si="1"/>
        <v>6.3573291037457942</v>
      </c>
      <c r="J12" s="8">
        <f t="shared" si="2"/>
        <v>7.3497966438927822</v>
      </c>
      <c r="K12" s="9">
        <f t="shared" si="3"/>
        <v>2248.9133333333334</v>
      </c>
    </row>
    <row r="13" spans="1:11" ht="15.75" thickBot="1" x14ac:dyDescent="0.3">
      <c r="A13" s="2"/>
      <c r="B13" s="13" t="s">
        <v>25</v>
      </c>
      <c r="C13" s="3" t="s">
        <v>15</v>
      </c>
      <c r="D13" s="3">
        <v>10</v>
      </c>
      <c r="E13" s="6">
        <v>186</v>
      </c>
      <c r="F13" s="6">
        <v>108.87</v>
      </c>
      <c r="G13" s="6">
        <v>121.93</v>
      </c>
      <c r="H13" s="10">
        <f t="shared" si="0"/>
        <v>138.93333333333334</v>
      </c>
      <c r="I13" s="7">
        <f t="shared" si="1"/>
        <v>41.28067627030029</v>
      </c>
      <c r="J13" s="8">
        <f t="shared" si="2"/>
        <v>29.71257888937161</v>
      </c>
      <c r="K13" s="9">
        <f t="shared" si="3"/>
        <v>1389.3333333333335</v>
      </c>
    </row>
    <row r="14" spans="1:11" ht="27.75" thickBot="1" x14ac:dyDescent="0.3">
      <c r="A14" s="2"/>
      <c r="B14" s="13" t="s">
        <v>26</v>
      </c>
      <c r="C14" s="3" t="s">
        <v>15</v>
      </c>
      <c r="D14" s="3">
        <v>26</v>
      </c>
      <c r="E14" s="6">
        <v>95</v>
      </c>
      <c r="F14" s="6">
        <v>98.35</v>
      </c>
      <c r="G14" s="6">
        <v>110.15</v>
      </c>
      <c r="H14" s="10">
        <f t="shared" si="0"/>
        <v>101.16666666666667</v>
      </c>
      <c r="I14" s="7">
        <f t="shared" si="1"/>
        <v>7.9580671857765442</v>
      </c>
      <c r="J14" s="8">
        <f t="shared" si="2"/>
        <v>7.8662937585929598</v>
      </c>
      <c r="K14" s="9">
        <f t="shared" si="3"/>
        <v>2630.3333333333335</v>
      </c>
    </row>
    <row r="15" spans="1:11" ht="15.75" thickBot="1" x14ac:dyDescent="0.3">
      <c r="A15" s="2"/>
      <c r="B15" s="13" t="s">
        <v>27</v>
      </c>
      <c r="C15" s="3" t="s">
        <v>15</v>
      </c>
      <c r="D15" s="3">
        <v>10</v>
      </c>
      <c r="E15" s="6">
        <v>209</v>
      </c>
      <c r="F15" s="6">
        <v>119.78</v>
      </c>
      <c r="G15" s="6">
        <v>134.15</v>
      </c>
      <c r="H15" s="10">
        <f t="shared" si="0"/>
        <v>154.30999999999997</v>
      </c>
      <c r="I15" s="7">
        <f t="shared" si="1"/>
        <v>47.904814998077242</v>
      </c>
      <c r="J15" s="8">
        <f t="shared" si="2"/>
        <v>31.044530489324902</v>
      </c>
      <c r="K15" s="9">
        <f t="shared" si="3"/>
        <v>1543.0999999999997</v>
      </c>
    </row>
    <row r="16" spans="1:11" ht="27.75" thickBot="1" x14ac:dyDescent="0.3">
      <c r="A16" s="2"/>
      <c r="B16" s="13" t="s">
        <v>28</v>
      </c>
      <c r="C16" s="3" t="s">
        <v>15</v>
      </c>
      <c r="D16" s="3">
        <v>6</v>
      </c>
      <c r="E16" s="6">
        <v>99</v>
      </c>
      <c r="F16" s="6">
        <v>85.12</v>
      </c>
      <c r="G16" s="6">
        <v>95.33</v>
      </c>
      <c r="H16" s="10">
        <f t="shared" si="0"/>
        <v>93.149999999999991</v>
      </c>
      <c r="I16" s="7">
        <f t="shared" si="1"/>
        <v>7.1922110647560924</v>
      </c>
      <c r="J16" s="8">
        <f t="shared" si="2"/>
        <v>7.721106886479971</v>
      </c>
      <c r="K16" s="9">
        <f t="shared" si="3"/>
        <v>558.9</v>
      </c>
    </row>
    <row r="17" spans="1:11" ht="15.75" thickBot="1" x14ac:dyDescent="0.3">
      <c r="A17" s="2"/>
      <c r="B17" s="13" t="s">
        <v>29</v>
      </c>
      <c r="C17" s="3" t="s">
        <v>15</v>
      </c>
      <c r="D17" s="3">
        <v>20</v>
      </c>
      <c r="E17" s="6">
        <v>589</v>
      </c>
      <c r="F17" s="6">
        <v>372.47</v>
      </c>
      <c r="G17" s="6">
        <v>417.17</v>
      </c>
      <c r="H17" s="10">
        <f t="shared" si="0"/>
        <v>459.54666666666668</v>
      </c>
      <c r="I17" s="7">
        <f t="shared" si="1"/>
        <v>114.31599465225044</v>
      </c>
      <c r="J17" s="8">
        <f t="shared" si="2"/>
        <v>24.875818484648008</v>
      </c>
      <c r="K17" s="9">
        <f t="shared" si="3"/>
        <v>9190.9333333333343</v>
      </c>
    </row>
    <row r="18" spans="1:11" ht="27.75" thickBot="1" x14ac:dyDescent="0.3">
      <c r="A18" s="2"/>
      <c r="B18" s="13" t="s">
        <v>30</v>
      </c>
      <c r="C18" s="3" t="s">
        <v>15</v>
      </c>
      <c r="D18" s="3">
        <v>22</v>
      </c>
      <c r="E18" s="6">
        <v>1109</v>
      </c>
      <c r="F18" s="6">
        <v>633.91999999999996</v>
      </c>
      <c r="G18" s="6">
        <v>709.99</v>
      </c>
      <c r="H18" s="10">
        <f t="shared" si="0"/>
        <v>817.63666666666666</v>
      </c>
      <c r="I18" s="7">
        <f t="shared" si="1"/>
        <v>255.17857518477805</v>
      </c>
      <c r="J18" s="8">
        <f t="shared" si="2"/>
        <v>31.209287155025429</v>
      </c>
      <c r="K18" s="9">
        <f t="shared" si="3"/>
        <v>17988.006666666668</v>
      </c>
    </row>
    <row r="19" spans="1:11" ht="27.75" thickBot="1" x14ac:dyDescent="0.3">
      <c r="A19" s="2"/>
      <c r="B19" s="13" t="s">
        <v>31</v>
      </c>
      <c r="C19" s="3" t="s">
        <v>15</v>
      </c>
      <c r="D19" s="3">
        <v>30</v>
      </c>
      <c r="E19" s="6">
        <v>939</v>
      </c>
      <c r="F19" s="6">
        <v>636.28</v>
      </c>
      <c r="G19" s="6">
        <v>712.63</v>
      </c>
      <c r="H19" s="10">
        <f t="shared" si="0"/>
        <v>762.63666666666666</v>
      </c>
      <c r="I19" s="7">
        <f t="shared" si="1"/>
        <v>157.43363564795609</v>
      </c>
      <c r="J19" s="8">
        <f t="shared" si="2"/>
        <v>20.643334175901511</v>
      </c>
      <c r="K19" s="9">
        <f t="shared" si="3"/>
        <v>22879.1</v>
      </c>
    </row>
    <row r="20" spans="1:11" ht="15.75" thickBot="1" x14ac:dyDescent="0.3">
      <c r="A20" s="2"/>
      <c r="B20" s="13" t="s">
        <v>32</v>
      </c>
      <c r="C20" s="3" t="s">
        <v>15</v>
      </c>
      <c r="D20" s="3">
        <v>10</v>
      </c>
      <c r="E20" s="6">
        <v>1749</v>
      </c>
      <c r="F20" s="6">
        <v>1083.19</v>
      </c>
      <c r="G20" s="6">
        <v>1213.17</v>
      </c>
      <c r="H20" s="10">
        <f t="shared" si="0"/>
        <v>1348.4533333333334</v>
      </c>
      <c r="I20" s="7">
        <f t="shared" si="1"/>
        <v>352.91914687833702</v>
      </c>
      <c r="J20" s="8">
        <f t="shared" si="2"/>
        <v>26.172143904003871</v>
      </c>
      <c r="K20" s="9">
        <f t="shared" si="3"/>
        <v>13484.533333333333</v>
      </c>
    </row>
    <row r="21" spans="1:11" ht="15.75" thickBot="1" x14ac:dyDescent="0.3">
      <c r="A21" s="2"/>
      <c r="B21" s="13" t="s">
        <v>33</v>
      </c>
      <c r="C21" s="3" t="s">
        <v>15</v>
      </c>
      <c r="D21" s="3">
        <v>3</v>
      </c>
      <c r="E21" s="6">
        <v>1900</v>
      </c>
      <c r="F21" s="6">
        <v>1090.92</v>
      </c>
      <c r="G21" s="6">
        <v>1221.83</v>
      </c>
      <c r="H21" s="10">
        <f t="shared" si="0"/>
        <v>1404.25</v>
      </c>
      <c r="I21" s="7">
        <f t="shared" si="1"/>
        <v>434.29299315093698</v>
      </c>
      <c r="J21" s="8">
        <f t="shared" si="2"/>
        <v>30.927042417727396</v>
      </c>
      <c r="K21" s="9">
        <f t="shared" si="3"/>
        <v>4212.75</v>
      </c>
    </row>
    <row r="22" spans="1:11" ht="15.75" thickBot="1" x14ac:dyDescent="0.3">
      <c r="A22" s="2"/>
      <c r="B22" s="13" t="s">
        <v>34</v>
      </c>
      <c r="C22" s="3" t="s">
        <v>15</v>
      </c>
      <c r="D22" s="3">
        <v>2</v>
      </c>
      <c r="E22" s="6">
        <v>2729</v>
      </c>
      <c r="F22" s="6">
        <v>2878.47</v>
      </c>
      <c r="G22" s="6">
        <v>2049.0700000000002</v>
      </c>
      <c r="H22" s="10">
        <f t="shared" si="0"/>
        <v>2552.1799999999998</v>
      </c>
      <c r="I22" s="7">
        <f t="shared" si="1"/>
        <v>442.06908317592433</v>
      </c>
      <c r="J22" s="8">
        <f t="shared" si="2"/>
        <v>17.321234520132762</v>
      </c>
      <c r="K22" s="9">
        <f t="shared" si="3"/>
        <v>5104.3599999999997</v>
      </c>
    </row>
    <row r="23" spans="1:11" ht="15.75" thickBot="1" x14ac:dyDescent="0.3">
      <c r="A23" s="2"/>
      <c r="B23" s="13" t="s">
        <v>35</v>
      </c>
      <c r="C23" s="3" t="s">
        <v>15</v>
      </c>
      <c r="D23" s="3">
        <v>6</v>
      </c>
      <c r="E23" s="6">
        <v>2619</v>
      </c>
      <c r="F23" s="6">
        <v>1829.53</v>
      </c>
      <c r="G23" s="6">
        <v>3223.89</v>
      </c>
      <c r="H23" s="10">
        <f t="shared" si="0"/>
        <v>2557.4733333333334</v>
      </c>
      <c r="I23" s="7">
        <f t="shared" si="1"/>
        <v>699.2132009861748</v>
      </c>
      <c r="J23" s="8">
        <f t="shared" si="2"/>
        <v>27.339999673616987</v>
      </c>
      <c r="K23" s="9">
        <f t="shared" si="3"/>
        <v>15344.84</v>
      </c>
    </row>
    <row r="24" spans="1:11" ht="15.75" thickBot="1" x14ac:dyDescent="0.3">
      <c r="A24" s="2"/>
      <c r="B24" s="13" t="s">
        <v>36</v>
      </c>
      <c r="C24" s="3" t="s">
        <v>15</v>
      </c>
      <c r="D24" s="3">
        <v>16</v>
      </c>
      <c r="E24" s="6">
        <v>499</v>
      </c>
      <c r="F24" s="6">
        <v>513.97</v>
      </c>
      <c r="G24" s="6">
        <v>575.65</v>
      </c>
      <c r="H24" s="10">
        <f t="shared" si="0"/>
        <v>529.54</v>
      </c>
      <c r="I24" s="7">
        <f t="shared" si="1"/>
        <v>40.627875898205637</v>
      </c>
      <c r="J24" s="8">
        <f t="shared" si="2"/>
        <v>7.6722959357566261</v>
      </c>
      <c r="K24" s="9">
        <f t="shared" si="3"/>
        <v>8472.64</v>
      </c>
    </row>
    <row r="25" spans="1:11" ht="15.75" thickBot="1" x14ac:dyDescent="0.3">
      <c r="A25" s="2"/>
      <c r="B25" s="13" t="s">
        <v>37</v>
      </c>
      <c r="C25" s="3" t="s">
        <v>15</v>
      </c>
      <c r="D25" s="3">
        <v>7</v>
      </c>
      <c r="E25" s="6">
        <v>390</v>
      </c>
      <c r="F25" s="6">
        <v>297.43</v>
      </c>
      <c r="G25" s="6">
        <v>333.12</v>
      </c>
      <c r="H25" s="10">
        <f t="shared" si="0"/>
        <v>340.18333333333334</v>
      </c>
      <c r="I25" s="7">
        <f t="shared" si="1"/>
        <v>46.687463342243255</v>
      </c>
      <c r="J25" s="8">
        <f t="shared" si="2"/>
        <v>13.724206557907968</v>
      </c>
      <c r="K25" s="9">
        <f t="shared" si="3"/>
        <v>2381.2833333333333</v>
      </c>
    </row>
    <row r="26" spans="1:11" ht="15.75" thickBot="1" x14ac:dyDescent="0.3">
      <c r="A26" s="2"/>
      <c r="B26" s="13" t="s">
        <v>38</v>
      </c>
      <c r="C26" s="3" t="s">
        <v>79</v>
      </c>
      <c r="D26" s="3">
        <v>5</v>
      </c>
      <c r="E26" s="6">
        <v>850</v>
      </c>
      <c r="F26" s="6">
        <v>866.22</v>
      </c>
      <c r="G26" s="6">
        <v>970.17</v>
      </c>
      <c r="H26" s="10">
        <f t="shared" si="0"/>
        <v>895.46333333333325</v>
      </c>
      <c r="I26" s="7">
        <f t="shared" si="1"/>
        <v>65.204191838664258</v>
      </c>
      <c r="J26" s="8">
        <f t="shared" si="2"/>
        <v>7.2816149373692127</v>
      </c>
      <c r="K26" s="9">
        <f t="shared" si="3"/>
        <v>4477.3166666666666</v>
      </c>
    </row>
    <row r="27" spans="1:11" ht="15.75" thickBot="1" x14ac:dyDescent="0.3">
      <c r="A27" s="2"/>
      <c r="B27" s="13" t="s">
        <v>39</v>
      </c>
      <c r="C27" s="3" t="s">
        <v>15</v>
      </c>
      <c r="D27" s="3">
        <v>4</v>
      </c>
      <c r="E27" s="6">
        <v>8890</v>
      </c>
      <c r="F27" s="6">
        <v>8639.52</v>
      </c>
      <c r="G27" s="6">
        <v>9676.26</v>
      </c>
      <c r="H27" s="10">
        <f t="shared" si="0"/>
        <v>9068.5933333333323</v>
      </c>
      <c r="I27" s="7">
        <f t="shared" si="1"/>
        <v>540.95206897962157</v>
      </c>
      <c r="J27" s="8">
        <f t="shared" si="2"/>
        <v>5.9651155266964038</v>
      </c>
      <c r="K27" s="9">
        <f t="shared" si="3"/>
        <v>36274.373333333329</v>
      </c>
    </row>
    <row r="28" spans="1:11" ht="15.75" thickBot="1" x14ac:dyDescent="0.3">
      <c r="A28" s="2"/>
      <c r="B28" s="13" t="s">
        <v>40</v>
      </c>
      <c r="C28" s="3" t="s">
        <v>15</v>
      </c>
      <c r="D28" s="3">
        <v>12</v>
      </c>
      <c r="E28" s="6">
        <v>15</v>
      </c>
      <c r="F28" s="6">
        <v>9.57</v>
      </c>
      <c r="G28" s="6">
        <v>10.72</v>
      </c>
      <c r="H28" s="10">
        <f t="shared" si="0"/>
        <v>11.763333333333334</v>
      </c>
      <c r="I28" s="7">
        <f t="shared" si="1"/>
        <v>2.86140408424489</v>
      </c>
      <c r="J28" s="8">
        <f t="shared" si="2"/>
        <v>24.324772606218957</v>
      </c>
      <c r="K28" s="9">
        <f t="shared" si="3"/>
        <v>141.16</v>
      </c>
    </row>
    <row r="29" spans="1:11" ht="15.75" thickBot="1" x14ac:dyDescent="0.3">
      <c r="A29" s="2"/>
      <c r="B29" s="13" t="s">
        <v>41</v>
      </c>
      <c r="C29" s="3" t="s">
        <v>15</v>
      </c>
      <c r="D29" s="3">
        <v>7</v>
      </c>
      <c r="E29" s="6">
        <v>16</v>
      </c>
      <c r="F29" s="6">
        <v>15.18</v>
      </c>
      <c r="G29" s="6">
        <v>17</v>
      </c>
      <c r="H29" s="10">
        <f t="shared" si="0"/>
        <v>16.059999999999999</v>
      </c>
      <c r="I29" s="7">
        <f t="shared" si="1"/>
        <v>0.9114823092084674</v>
      </c>
      <c r="J29" s="8">
        <f t="shared" si="2"/>
        <v>5.675481377387718</v>
      </c>
      <c r="K29" s="9">
        <f t="shared" si="3"/>
        <v>112.41999999999999</v>
      </c>
    </row>
    <row r="30" spans="1:11" ht="15.75" thickBot="1" x14ac:dyDescent="0.3">
      <c r="A30" s="2"/>
      <c r="B30" s="13" t="s">
        <v>42</v>
      </c>
      <c r="C30" s="3" t="s">
        <v>15</v>
      </c>
      <c r="D30" s="3">
        <v>11</v>
      </c>
      <c r="E30" s="6">
        <v>19</v>
      </c>
      <c r="F30" s="6">
        <v>18.04</v>
      </c>
      <c r="G30" s="6">
        <v>20.2</v>
      </c>
      <c r="H30" s="10">
        <f t="shared" si="0"/>
        <v>19.079999999999998</v>
      </c>
      <c r="I30" s="7">
        <f t="shared" si="1"/>
        <v>1.0822199406774946</v>
      </c>
      <c r="J30" s="8">
        <f t="shared" si="2"/>
        <v>5.6720122677017546</v>
      </c>
      <c r="K30" s="9">
        <f t="shared" si="3"/>
        <v>209.88</v>
      </c>
    </row>
    <row r="31" spans="1:11" ht="15.75" thickBot="1" x14ac:dyDescent="0.3">
      <c r="A31" s="2"/>
      <c r="B31" s="13" t="s">
        <v>43</v>
      </c>
      <c r="C31" s="3" t="s">
        <v>15</v>
      </c>
      <c r="D31" s="3">
        <v>4</v>
      </c>
      <c r="E31" s="6">
        <v>147</v>
      </c>
      <c r="F31" s="6">
        <v>128.22999999999999</v>
      </c>
      <c r="G31" s="6">
        <v>143.62</v>
      </c>
      <c r="H31" s="10">
        <f t="shared" si="0"/>
        <v>139.61666666666667</v>
      </c>
      <c r="I31" s="7">
        <f t="shared" si="1"/>
        <v>10.004910461035296</v>
      </c>
      <c r="J31" s="8">
        <f t="shared" si="2"/>
        <v>7.1659857665288014</v>
      </c>
      <c r="K31" s="9">
        <f t="shared" si="3"/>
        <v>558.4666666666667</v>
      </c>
    </row>
    <row r="32" spans="1:11" ht="15.75" thickBot="1" x14ac:dyDescent="0.3">
      <c r="A32" s="2"/>
      <c r="B32" s="13" t="s">
        <v>44</v>
      </c>
      <c r="C32" s="3" t="s">
        <v>15</v>
      </c>
      <c r="D32" s="3">
        <v>4</v>
      </c>
      <c r="E32" s="6">
        <v>159</v>
      </c>
      <c r="F32" s="6">
        <v>138.88999999999999</v>
      </c>
      <c r="G32" s="6">
        <v>155.56</v>
      </c>
      <c r="H32" s="10">
        <f t="shared" si="0"/>
        <v>151.15</v>
      </c>
      <c r="I32" s="7">
        <f t="shared" si="1"/>
        <v>10.755886760281561</v>
      </c>
      <c r="J32" s="8">
        <f t="shared" si="2"/>
        <v>7.1160349059090704</v>
      </c>
      <c r="K32" s="9">
        <f t="shared" si="3"/>
        <v>604.6</v>
      </c>
    </row>
    <row r="33" spans="1:11" ht="15.75" thickBot="1" x14ac:dyDescent="0.3">
      <c r="A33" s="2"/>
      <c r="B33" s="13" t="s">
        <v>45</v>
      </c>
      <c r="C33" s="3" t="s">
        <v>15</v>
      </c>
      <c r="D33" s="3">
        <v>4</v>
      </c>
      <c r="E33" s="6">
        <v>290</v>
      </c>
      <c r="F33" s="6">
        <v>342.69</v>
      </c>
      <c r="G33" s="6">
        <v>383.81</v>
      </c>
      <c r="H33" s="10">
        <f t="shared" si="0"/>
        <v>338.83333333333331</v>
      </c>
      <c r="I33" s="7">
        <f t="shared" si="1"/>
        <v>47.023764559351903</v>
      </c>
      <c r="J33" s="8">
        <f t="shared" si="2"/>
        <v>13.878140056867261</v>
      </c>
      <c r="K33" s="9">
        <f t="shared" si="3"/>
        <v>1355.3333333333333</v>
      </c>
    </row>
    <row r="34" spans="1:11" ht="15.75" thickBot="1" x14ac:dyDescent="0.3">
      <c r="A34" s="2"/>
      <c r="B34" s="13" t="s">
        <v>46</v>
      </c>
      <c r="C34" s="3" t="s">
        <v>15</v>
      </c>
      <c r="D34" s="3">
        <v>3</v>
      </c>
      <c r="E34" s="6">
        <v>439</v>
      </c>
      <c r="F34" s="6">
        <v>319.5</v>
      </c>
      <c r="G34" s="6">
        <v>357.84</v>
      </c>
      <c r="H34" s="10">
        <f t="shared" si="0"/>
        <v>372.11333333333329</v>
      </c>
      <c r="I34" s="7">
        <f t="shared" si="1"/>
        <v>61.015231978034599</v>
      </c>
      <c r="J34" s="8">
        <f t="shared" si="2"/>
        <v>16.396948593986046</v>
      </c>
      <c r="K34" s="9">
        <f t="shared" si="3"/>
        <v>1116.3399999999999</v>
      </c>
    </row>
    <row r="35" spans="1:11" ht="15.75" thickBot="1" x14ac:dyDescent="0.3">
      <c r="A35" s="2"/>
      <c r="B35" s="13" t="s">
        <v>47</v>
      </c>
      <c r="C35" s="3" t="s">
        <v>15</v>
      </c>
      <c r="D35" s="3">
        <v>4</v>
      </c>
      <c r="E35" s="6">
        <v>519</v>
      </c>
      <c r="F35" s="6">
        <v>566.80999999999995</v>
      </c>
      <c r="G35" s="6">
        <v>634.83000000000004</v>
      </c>
      <c r="H35" s="10">
        <f t="shared" si="0"/>
        <v>573.54666666666662</v>
      </c>
      <c r="I35" s="7">
        <f t="shared" si="1"/>
        <v>58.208111404969465</v>
      </c>
      <c r="J35" s="8">
        <f t="shared" si="2"/>
        <v>10.148801272486308</v>
      </c>
      <c r="K35" s="9">
        <f t="shared" si="3"/>
        <v>2294.1866666666665</v>
      </c>
    </row>
    <row r="36" spans="1:11" ht="15.75" thickBot="1" x14ac:dyDescent="0.3">
      <c r="A36" s="2"/>
      <c r="B36" s="13" t="s">
        <v>48</v>
      </c>
      <c r="C36" s="3" t="s">
        <v>15</v>
      </c>
      <c r="D36" s="3">
        <v>20</v>
      </c>
      <c r="E36" s="6">
        <v>183</v>
      </c>
      <c r="F36" s="6">
        <v>163.32</v>
      </c>
      <c r="G36" s="6">
        <v>182.92</v>
      </c>
      <c r="H36" s="10">
        <f t="shared" si="0"/>
        <v>176.41333333333333</v>
      </c>
      <c r="I36" s="7">
        <f t="shared" si="1"/>
        <v>11.339229838632487</v>
      </c>
      <c r="J36" s="8">
        <f t="shared" si="2"/>
        <v>6.4276489902307956</v>
      </c>
      <c r="K36" s="9">
        <f t="shared" si="3"/>
        <v>3528.2666666666664</v>
      </c>
    </row>
    <row r="37" spans="1:11" ht="15.75" thickBot="1" x14ac:dyDescent="0.3">
      <c r="A37" s="2"/>
      <c r="B37" s="13" t="s">
        <v>49</v>
      </c>
      <c r="C37" s="3" t="s">
        <v>15</v>
      </c>
      <c r="D37" s="3">
        <v>20</v>
      </c>
      <c r="E37" s="6">
        <v>210</v>
      </c>
      <c r="F37" s="6">
        <v>206.55</v>
      </c>
      <c r="G37" s="6">
        <v>231.34</v>
      </c>
      <c r="H37" s="10">
        <f t="shared" si="0"/>
        <v>215.96333333333334</v>
      </c>
      <c r="I37" s="7">
        <f t="shared" si="1"/>
        <v>13.427845446434556</v>
      </c>
      <c r="J37" s="8">
        <f t="shared" si="2"/>
        <v>6.2176505794662162</v>
      </c>
      <c r="K37" s="9">
        <f t="shared" si="3"/>
        <v>4319.2666666666664</v>
      </c>
    </row>
    <row r="38" spans="1:11" ht="15.75" thickBot="1" x14ac:dyDescent="0.3">
      <c r="A38" s="2"/>
      <c r="B38" s="13" t="s">
        <v>50</v>
      </c>
      <c r="C38" s="3" t="s">
        <v>15</v>
      </c>
      <c r="D38" s="3">
        <v>3</v>
      </c>
      <c r="E38" s="6">
        <v>1479</v>
      </c>
      <c r="F38" s="6">
        <v>1601.14</v>
      </c>
      <c r="G38" s="6">
        <v>1793.28</v>
      </c>
      <c r="H38" s="10">
        <f t="shared" si="0"/>
        <v>1624.4733333333334</v>
      </c>
      <c r="I38" s="7">
        <f t="shared" si="1"/>
        <v>158.43393870422247</v>
      </c>
      <c r="J38" s="8">
        <f t="shared" si="2"/>
        <v>9.7529417967806467</v>
      </c>
      <c r="K38" s="9">
        <f t="shared" si="3"/>
        <v>4873.42</v>
      </c>
    </row>
    <row r="39" spans="1:11" ht="15.75" thickBot="1" x14ac:dyDescent="0.3">
      <c r="A39" s="2"/>
      <c r="B39" s="13" t="s">
        <v>51</v>
      </c>
      <c r="C39" s="3" t="s">
        <v>15</v>
      </c>
      <c r="D39" s="3">
        <v>2</v>
      </c>
      <c r="E39" s="6">
        <v>160</v>
      </c>
      <c r="F39" s="6">
        <v>155.31</v>
      </c>
      <c r="G39" s="6">
        <v>173.95</v>
      </c>
      <c r="H39" s="10">
        <f t="shared" si="0"/>
        <v>163.08666666666667</v>
      </c>
      <c r="I39" s="7">
        <f t="shared" si="1"/>
        <v>9.6957739935155871</v>
      </c>
      <c r="J39" s="8">
        <f t="shared" si="2"/>
        <v>5.9451665741214814</v>
      </c>
      <c r="K39" s="9">
        <f t="shared" si="3"/>
        <v>326.17333333333335</v>
      </c>
    </row>
    <row r="40" spans="1:11" ht="15.75" thickBot="1" x14ac:dyDescent="0.3">
      <c r="A40" s="2"/>
      <c r="B40" s="13" t="s">
        <v>52</v>
      </c>
      <c r="C40" s="3" t="s">
        <v>15</v>
      </c>
      <c r="D40" s="3">
        <v>2</v>
      </c>
      <c r="E40" s="6">
        <v>989</v>
      </c>
      <c r="F40" s="6">
        <v>1625.16</v>
      </c>
      <c r="G40" s="6">
        <v>1820.18</v>
      </c>
      <c r="H40" s="10">
        <f t="shared" si="0"/>
        <v>1478.1133333333335</v>
      </c>
      <c r="I40" s="7">
        <f t="shared" si="1"/>
        <v>434.66319114152435</v>
      </c>
      <c r="J40" s="8">
        <f t="shared" si="2"/>
        <v>29.406621355705088</v>
      </c>
      <c r="K40" s="9">
        <f t="shared" si="3"/>
        <v>2956.2266666666669</v>
      </c>
    </row>
    <row r="41" spans="1:11" ht="15.75" thickBot="1" x14ac:dyDescent="0.3">
      <c r="A41" s="2"/>
      <c r="B41" s="13" t="s">
        <v>53</v>
      </c>
      <c r="C41" s="3" t="s">
        <v>15</v>
      </c>
      <c r="D41" s="3">
        <v>2</v>
      </c>
      <c r="E41" s="6">
        <v>989</v>
      </c>
      <c r="F41" s="6">
        <v>616.44000000000005</v>
      </c>
      <c r="G41" s="6">
        <v>690.41</v>
      </c>
      <c r="H41" s="10">
        <f t="shared" si="0"/>
        <v>765.2833333333333</v>
      </c>
      <c r="I41" s="7">
        <f t="shared" si="1"/>
        <v>197.24287169206761</v>
      </c>
      <c r="J41" s="8">
        <f t="shared" si="2"/>
        <v>25.773836055326036</v>
      </c>
      <c r="K41" s="9">
        <f t="shared" si="3"/>
        <v>1530.5666666666666</v>
      </c>
    </row>
    <row r="42" spans="1:11" ht="15.75" thickBot="1" x14ac:dyDescent="0.3">
      <c r="A42" s="2"/>
      <c r="B42" s="13" t="s">
        <v>54</v>
      </c>
      <c r="C42" s="3" t="s">
        <v>15</v>
      </c>
      <c r="D42" s="3">
        <v>4</v>
      </c>
      <c r="E42" s="6">
        <v>3189</v>
      </c>
      <c r="F42" s="6">
        <v>3555.64</v>
      </c>
      <c r="G42" s="6">
        <v>3982.32</v>
      </c>
      <c r="H42" s="10">
        <f t="shared" si="0"/>
        <v>3575.6533333333332</v>
      </c>
      <c r="I42" s="7">
        <f t="shared" si="1"/>
        <v>397.0384814263391</v>
      </c>
      <c r="J42" s="8">
        <f t="shared" si="2"/>
        <v>11.103942256510861</v>
      </c>
      <c r="K42" s="9">
        <f t="shared" si="3"/>
        <v>14302.613333333333</v>
      </c>
    </row>
    <row r="43" spans="1:11" ht="15.75" thickBot="1" x14ac:dyDescent="0.3">
      <c r="A43" s="2"/>
      <c r="B43" s="13" t="s">
        <v>55</v>
      </c>
      <c r="C43" s="3" t="s">
        <v>15</v>
      </c>
      <c r="D43" s="3">
        <v>40</v>
      </c>
      <c r="E43" s="6">
        <v>51</v>
      </c>
      <c r="F43" s="6">
        <v>38.93</v>
      </c>
      <c r="G43" s="6">
        <v>43.6</v>
      </c>
      <c r="H43" s="10">
        <f t="shared" si="0"/>
        <v>44.51</v>
      </c>
      <c r="I43" s="7">
        <f t="shared" si="1"/>
        <v>6.0862385756721382</v>
      </c>
      <c r="J43" s="8">
        <f t="shared" si="2"/>
        <v>13.673867840198021</v>
      </c>
      <c r="K43" s="9">
        <f t="shared" si="3"/>
        <v>1780.3999999999999</v>
      </c>
    </row>
    <row r="44" spans="1:11" ht="15.75" thickBot="1" x14ac:dyDescent="0.3">
      <c r="A44" s="2"/>
      <c r="B44" s="13" t="s">
        <v>56</v>
      </c>
      <c r="C44" s="3" t="s">
        <v>15</v>
      </c>
      <c r="D44" s="3">
        <v>4</v>
      </c>
      <c r="E44" s="6">
        <v>1059</v>
      </c>
      <c r="F44" s="6">
        <v>1160.83</v>
      </c>
      <c r="G44" s="6">
        <v>1300.1300000000001</v>
      </c>
      <c r="H44" s="10">
        <f t="shared" si="0"/>
        <v>1173.32</v>
      </c>
      <c r="I44" s="7">
        <f t="shared" si="1"/>
        <v>121.04924328553243</v>
      </c>
      <c r="J44" s="8">
        <f t="shared" si="2"/>
        <v>10.316814107450007</v>
      </c>
      <c r="K44" s="9">
        <f t="shared" si="3"/>
        <v>4693.28</v>
      </c>
    </row>
    <row r="45" spans="1:11" ht="27.75" thickBot="1" x14ac:dyDescent="0.3">
      <c r="A45" s="2"/>
      <c r="B45" s="13" t="s">
        <v>57</v>
      </c>
      <c r="C45" s="3" t="s">
        <v>15</v>
      </c>
      <c r="D45" s="3">
        <v>6</v>
      </c>
      <c r="E45" s="6">
        <v>2290</v>
      </c>
      <c r="F45" s="6">
        <v>1868.53</v>
      </c>
      <c r="G45" s="6">
        <v>2092.75</v>
      </c>
      <c r="H45" s="10">
        <f t="shared" si="0"/>
        <v>2083.7599999999998</v>
      </c>
      <c r="I45" s="7">
        <f t="shared" si="1"/>
        <v>210.87876920164345</v>
      </c>
      <c r="J45" s="8">
        <f t="shared" si="2"/>
        <v>10.120108323494236</v>
      </c>
      <c r="K45" s="9">
        <f t="shared" si="3"/>
        <v>12502.559999999998</v>
      </c>
    </row>
    <row r="46" spans="1:11" ht="15.75" thickBot="1" x14ac:dyDescent="0.3">
      <c r="A46" s="2"/>
      <c r="B46" s="13" t="s">
        <v>58</v>
      </c>
      <c r="C46" s="3" t="s">
        <v>15</v>
      </c>
      <c r="D46" s="3">
        <v>10</v>
      </c>
      <c r="E46" s="6">
        <v>689</v>
      </c>
      <c r="F46" s="6">
        <v>651.39</v>
      </c>
      <c r="G46" s="6">
        <v>729.56</v>
      </c>
      <c r="H46" s="10">
        <f t="shared" si="0"/>
        <v>689.98333333333323</v>
      </c>
      <c r="I46" s="7">
        <f t="shared" si="1"/>
        <v>39.094276222144487</v>
      </c>
      <c r="J46" s="8">
        <f t="shared" si="2"/>
        <v>5.6659739929193211</v>
      </c>
      <c r="K46" s="9">
        <f t="shared" si="3"/>
        <v>6899.8333333333321</v>
      </c>
    </row>
    <row r="47" spans="1:11" ht="15.75" thickBot="1" x14ac:dyDescent="0.3">
      <c r="A47" s="2"/>
      <c r="B47" s="13" t="s">
        <v>59</v>
      </c>
      <c r="C47" s="3" t="s">
        <v>15</v>
      </c>
      <c r="D47" s="3">
        <v>10</v>
      </c>
      <c r="E47" s="6">
        <v>299</v>
      </c>
      <c r="F47" s="6">
        <v>184.96</v>
      </c>
      <c r="G47" s="6">
        <v>207.16</v>
      </c>
      <c r="H47" s="10">
        <f t="shared" si="0"/>
        <v>230.37333333333333</v>
      </c>
      <c r="I47" s="7">
        <f t="shared" si="1"/>
        <v>60.460106957673652</v>
      </c>
      <c r="J47" s="8">
        <f t="shared" si="2"/>
        <v>26.24440341373726</v>
      </c>
      <c r="K47" s="9">
        <f t="shared" si="3"/>
        <v>2303.7333333333336</v>
      </c>
    </row>
    <row r="48" spans="1:11" ht="15.75" thickBot="1" x14ac:dyDescent="0.3">
      <c r="A48" s="2"/>
      <c r="B48" s="13" t="s">
        <v>60</v>
      </c>
      <c r="C48" s="3" t="s">
        <v>15</v>
      </c>
      <c r="D48" s="3">
        <v>10</v>
      </c>
      <c r="E48" s="6">
        <v>99</v>
      </c>
      <c r="F48" s="6">
        <v>92.21</v>
      </c>
      <c r="G48" s="6">
        <v>103.28</v>
      </c>
      <c r="H48" s="10">
        <f t="shared" si="0"/>
        <v>98.163333333333341</v>
      </c>
      <c r="I48" s="7">
        <f t="shared" si="1"/>
        <v>5.5822247655691344</v>
      </c>
      <c r="J48" s="8">
        <f t="shared" si="2"/>
        <v>5.6866699367406026</v>
      </c>
      <c r="K48" s="9">
        <f t="shared" si="3"/>
        <v>981.63333333333344</v>
      </c>
    </row>
    <row r="49" spans="1:11" ht="15.75" thickBot="1" x14ac:dyDescent="0.3">
      <c r="A49" s="2"/>
      <c r="B49" s="13" t="s">
        <v>61</v>
      </c>
      <c r="C49" s="3" t="s">
        <v>15</v>
      </c>
      <c r="D49" s="3">
        <v>10</v>
      </c>
      <c r="E49" s="6">
        <v>13</v>
      </c>
      <c r="F49" s="6">
        <v>9.98</v>
      </c>
      <c r="G49" s="6">
        <v>11.18</v>
      </c>
      <c r="H49" s="10">
        <f t="shared" si="0"/>
        <v>11.386666666666665</v>
      </c>
      <c r="I49" s="7">
        <f t="shared" si="1"/>
        <v>1.520570068537908</v>
      </c>
      <c r="J49" s="8">
        <f t="shared" si="2"/>
        <v>13.353952592546031</v>
      </c>
      <c r="K49" s="9">
        <f t="shared" si="3"/>
        <v>113.86666666666665</v>
      </c>
    </row>
    <row r="50" spans="1:11" ht="15.75" thickBot="1" x14ac:dyDescent="0.3">
      <c r="A50" s="2"/>
      <c r="B50" s="13" t="s">
        <v>62</v>
      </c>
      <c r="C50" s="3" t="s">
        <v>15</v>
      </c>
      <c r="D50" s="3">
        <v>10</v>
      </c>
      <c r="E50" s="6">
        <v>139</v>
      </c>
      <c r="F50" s="6">
        <v>99.24</v>
      </c>
      <c r="G50" s="6">
        <v>111.15</v>
      </c>
      <c r="H50" s="10">
        <f t="shared" si="0"/>
        <v>116.46333333333332</v>
      </c>
      <c r="I50" s="7">
        <f t="shared" si="1"/>
        <v>20.405588286872121</v>
      </c>
      <c r="J50" s="8">
        <f t="shared" si="2"/>
        <v>17.52104091720323</v>
      </c>
      <c r="K50" s="9">
        <f t="shared" si="3"/>
        <v>1164.6333333333332</v>
      </c>
    </row>
    <row r="51" spans="1:11" ht="15.75" thickBot="1" x14ac:dyDescent="0.3">
      <c r="A51" s="2"/>
      <c r="B51" s="13" t="s">
        <v>63</v>
      </c>
      <c r="C51" s="3" t="s">
        <v>15</v>
      </c>
      <c r="D51" s="3">
        <v>10</v>
      </c>
      <c r="E51" s="6">
        <v>339</v>
      </c>
      <c r="F51" s="6">
        <v>219.81</v>
      </c>
      <c r="G51" s="6">
        <v>246.19</v>
      </c>
      <c r="H51" s="10">
        <f t="shared" si="0"/>
        <v>268.33333333333331</v>
      </c>
      <c r="I51" s="7">
        <f t="shared" si="1"/>
        <v>62.604388291343668</v>
      </c>
      <c r="J51" s="8">
        <f t="shared" si="2"/>
        <v>23.330827934662238</v>
      </c>
      <c r="K51" s="9">
        <f t="shared" si="3"/>
        <v>2683.333333333333</v>
      </c>
    </row>
    <row r="52" spans="1:11" ht="15.75" thickBot="1" x14ac:dyDescent="0.3">
      <c r="A52" s="2"/>
      <c r="B52" s="13" t="s">
        <v>64</v>
      </c>
      <c r="C52" s="3" t="s">
        <v>15</v>
      </c>
      <c r="D52" s="3">
        <v>10</v>
      </c>
      <c r="E52" s="6">
        <v>12</v>
      </c>
      <c r="F52" s="6">
        <v>9.98</v>
      </c>
      <c r="G52" s="6">
        <v>11.18</v>
      </c>
      <c r="H52" s="10">
        <f t="shared" si="0"/>
        <v>11.053333333333333</v>
      </c>
      <c r="I52" s="7">
        <f t="shared" si="1"/>
        <v>1.0159396307524049</v>
      </c>
      <c r="J52" s="8">
        <f t="shared" si="2"/>
        <v>9.1912511829228443</v>
      </c>
      <c r="K52" s="9">
        <f t="shared" si="3"/>
        <v>110.53333333333333</v>
      </c>
    </row>
    <row r="53" spans="1:11" ht="15.75" thickBot="1" x14ac:dyDescent="0.3">
      <c r="A53" s="2"/>
      <c r="B53" s="13" t="s">
        <v>65</v>
      </c>
      <c r="C53" s="3" t="s">
        <v>15</v>
      </c>
      <c r="D53" s="3">
        <v>20</v>
      </c>
      <c r="E53" s="6">
        <v>11</v>
      </c>
      <c r="F53" s="6">
        <v>7.72</v>
      </c>
      <c r="G53" s="6">
        <v>8.65</v>
      </c>
      <c r="H53" s="10">
        <f t="shared" si="0"/>
        <v>9.1233333333333331</v>
      </c>
      <c r="I53" s="7">
        <f t="shared" si="1"/>
        <v>1.6904535880447495</v>
      </c>
      <c r="J53" s="8">
        <f t="shared" si="2"/>
        <v>18.528903047622393</v>
      </c>
      <c r="K53" s="9">
        <f t="shared" si="3"/>
        <v>182.46666666666667</v>
      </c>
    </row>
    <row r="54" spans="1:11" ht="15.75" thickBot="1" x14ac:dyDescent="0.3">
      <c r="A54" s="2"/>
      <c r="B54" s="13" t="s">
        <v>66</v>
      </c>
      <c r="C54" s="3" t="s">
        <v>15</v>
      </c>
      <c r="D54" s="3">
        <v>10</v>
      </c>
      <c r="E54" s="6">
        <v>109</v>
      </c>
      <c r="F54" s="6">
        <v>83.22</v>
      </c>
      <c r="G54" s="6">
        <v>93.21</v>
      </c>
      <c r="H54" s="10">
        <f t="shared" si="0"/>
        <v>95.143333333333331</v>
      </c>
      <c r="I54" s="7">
        <f t="shared" si="1"/>
        <v>12.99828578441536</v>
      </c>
      <c r="J54" s="8">
        <f t="shared" si="2"/>
        <v>13.661793558226565</v>
      </c>
      <c r="K54" s="9">
        <f t="shared" si="3"/>
        <v>951.43333333333328</v>
      </c>
    </row>
    <row r="55" spans="1:11" ht="15.75" thickBot="1" x14ac:dyDescent="0.3">
      <c r="A55" s="2"/>
      <c r="B55" s="13" t="s">
        <v>67</v>
      </c>
      <c r="C55" s="3" t="s">
        <v>15</v>
      </c>
      <c r="D55" s="3">
        <v>10</v>
      </c>
      <c r="E55" s="6">
        <v>129</v>
      </c>
      <c r="F55" s="6">
        <v>106.59</v>
      </c>
      <c r="G55" s="6">
        <v>119.38</v>
      </c>
      <c r="H55" s="10">
        <f t="shared" si="0"/>
        <v>118.32333333333334</v>
      </c>
      <c r="I55" s="7">
        <f t="shared" si="1"/>
        <v>11.242305516811633</v>
      </c>
      <c r="J55" s="8">
        <f t="shared" si="2"/>
        <v>9.5013428037397247</v>
      </c>
      <c r="K55" s="9">
        <f t="shared" si="3"/>
        <v>1183.2333333333333</v>
      </c>
    </row>
    <row r="56" spans="1:11" ht="15.75" thickBot="1" x14ac:dyDescent="0.3">
      <c r="A56" s="2"/>
      <c r="B56" s="13" t="s">
        <v>68</v>
      </c>
      <c r="C56" s="3" t="s">
        <v>15</v>
      </c>
      <c r="D56" s="3">
        <v>20</v>
      </c>
      <c r="E56" s="6">
        <v>479</v>
      </c>
      <c r="F56" s="6">
        <v>368.35</v>
      </c>
      <c r="G56" s="6">
        <v>412.55</v>
      </c>
      <c r="H56" s="10">
        <f t="shared" si="0"/>
        <v>419.9666666666667</v>
      </c>
      <c r="I56" s="7">
        <f t="shared" si="1"/>
        <v>55.696596245491875</v>
      </c>
      <c r="J56" s="8">
        <f t="shared" si="2"/>
        <v>13.262146895505644</v>
      </c>
      <c r="K56" s="9">
        <f t="shared" si="3"/>
        <v>8399.3333333333339</v>
      </c>
    </row>
    <row r="57" spans="1:11" ht="15.75" thickBot="1" x14ac:dyDescent="0.3">
      <c r="A57" s="2"/>
      <c r="B57" s="13" t="s">
        <v>69</v>
      </c>
      <c r="C57" s="3" t="s">
        <v>15</v>
      </c>
      <c r="D57" s="3">
        <v>20</v>
      </c>
      <c r="E57" s="6">
        <v>69</v>
      </c>
      <c r="F57" s="6">
        <v>66.77</v>
      </c>
      <c r="G57" s="6">
        <v>74.78</v>
      </c>
      <c r="H57" s="10">
        <f t="shared" si="0"/>
        <v>70.183333333333323</v>
      </c>
      <c r="I57" s="7">
        <f t="shared" si="1"/>
        <v>4.1340335428408599</v>
      </c>
      <c r="J57" s="8">
        <f t="shared" si="2"/>
        <v>5.8903351358454437</v>
      </c>
      <c r="K57" s="9">
        <f t="shared" si="3"/>
        <v>1403.6666666666665</v>
      </c>
    </row>
    <row r="58" spans="1:11" ht="15.75" thickBot="1" x14ac:dyDescent="0.3">
      <c r="A58" s="2"/>
      <c r="B58" s="13" t="s">
        <v>70</v>
      </c>
      <c r="C58" s="3" t="s">
        <v>15</v>
      </c>
      <c r="D58" s="3">
        <v>5</v>
      </c>
      <c r="E58" s="6">
        <v>15</v>
      </c>
      <c r="F58" s="6">
        <v>10.57</v>
      </c>
      <c r="G58" s="6">
        <v>11.84</v>
      </c>
      <c r="H58" s="10">
        <f t="shared" si="0"/>
        <v>12.469999999999999</v>
      </c>
      <c r="I58" s="7">
        <f t="shared" si="1"/>
        <v>2.2812058214900306</v>
      </c>
      <c r="J58" s="8">
        <f t="shared" si="2"/>
        <v>18.293551094547158</v>
      </c>
      <c r="K58" s="9">
        <f t="shared" si="3"/>
        <v>62.349999999999994</v>
      </c>
    </row>
    <row r="59" spans="1:11" ht="15.75" thickBot="1" x14ac:dyDescent="0.3">
      <c r="A59" s="2"/>
      <c r="B59" s="13" t="s">
        <v>71</v>
      </c>
      <c r="C59" s="3" t="s">
        <v>15</v>
      </c>
      <c r="D59" s="3">
        <v>10</v>
      </c>
      <c r="E59" s="6">
        <v>409</v>
      </c>
      <c r="F59" s="6">
        <v>709.53</v>
      </c>
      <c r="G59" s="6">
        <v>794.67</v>
      </c>
      <c r="H59" s="10">
        <f t="shared" si="0"/>
        <v>637.73333333333323</v>
      </c>
      <c r="I59" s="7">
        <f t="shared" si="1"/>
        <v>202.61147112968055</v>
      </c>
      <c r="J59" s="8">
        <f t="shared" si="2"/>
        <v>31.770563108354683</v>
      </c>
      <c r="K59" s="9">
        <f t="shared" si="3"/>
        <v>6377.3333333333321</v>
      </c>
    </row>
    <row r="60" spans="1:11" ht="15.75" thickBot="1" x14ac:dyDescent="0.3">
      <c r="A60" s="2"/>
      <c r="B60" s="13" t="s">
        <v>72</v>
      </c>
      <c r="C60" s="3" t="s">
        <v>15</v>
      </c>
      <c r="D60" s="3">
        <v>2</v>
      </c>
      <c r="E60" s="6">
        <v>309</v>
      </c>
      <c r="F60" s="6">
        <v>185.96</v>
      </c>
      <c r="G60" s="6">
        <v>208.28</v>
      </c>
      <c r="H60" s="10">
        <f t="shared" si="0"/>
        <v>234.41333333333333</v>
      </c>
      <c r="I60" s="7">
        <f t="shared" si="1"/>
        <v>65.550924732862043</v>
      </c>
      <c r="J60" s="8">
        <f t="shared" si="2"/>
        <v>27.963820914422694</v>
      </c>
      <c r="K60" s="9">
        <f t="shared" si="3"/>
        <v>468.82666666666665</v>
      </c>
    </row>
    <row r="61" spans="1:11" ht="15.75" thickBot="1" x14ac:dyDescent="0.3">
      <c r="A61" s="2"/>
      <c r="B61" s="13" t="s">
        <v>73</v>
      </c>
      <c r="C61" s="3" t="s">
        <v>15</v>
      </c>
      <c r="D61" s="3">
        <v>1</v>
      </c>
      <c r="E61" s="6">
        <v>110</v>
      </c>
      <c r="F61" s="6">
        <v>135.24</v>
      </c>
      <c r="G61" s="6">
        <v>151.47</v>
      </c>
      <c r="H61" s="10">
        <f t="shared" si="0"/>
        <v>132.23666666666668</v>
      </c>
      <c r="I61" s="7">
        <f t="shared" si="1"/>
        <v>20.897493470110966</v>
      </c>
      <c r="J61" s="8">
        <f t="shared" si="2"/>
        <v>15.803100605059841</v>
      </c>
      <c r="K61" s="9">
        <f t="shared" si="3"/>
        <v>132.23666666666668</v>
      </c>
    </row>
    <row r="62" spans="1:11" ht="27.75" thickBot="1" x14ac:dyDescent="0.3">
      <c r="A62" s="2"/>
      <c r="B62" s="13" t="s">
        <v>74</v>
      </c>
      <c r="C62" s="3" t="s">
        <v>15</v>
      </c>
      <c r="D62" s="3">
        <v>2</v>
      </c>
      <c r="E62" s="6">
        <v>129</v>
      </c>
      <c r="F62" s="6">
        <v>106.59</v>
      </c>
      <c r="G62" s="6">
        <v>119.38</v>
      </c>
      <c r="H62" s="10">
        <f t="shared" si="0"/>
        <v>118.32333333333334</v>
      </c>
      <c r="I62" s="7">
        <f t="shared" si="1"/>
        <v>11.242305516811633</v>
      </c>
      <c r="J62" s="8">
        <f t="shared" si="2"/>
        <v>9.5013428037397247</v>
      </c>
      <c r="K62" s="9">
        <f t="shared" si="3"/>
        <v>236.64666666666668</v>
      </c>
    </row>
    <row r="63" spans="1:11" ht="15.75" thickBot="1" x14ac:dyDescent="0.3">
      <c r="A63" s="2"/>
      <c r="B63" s="13" t="s">
        <v>75</v>
      </c>
      <c r="C63" s="3" t="s">
        <v>15</v>
      </c>
      <c r="D63" s="3">
        <v>6</v>
      </c>
      <c r="E63" s="6">
        <v>11</v>
      </c>
      <c r="F63" s="6">
        <v>7.72</v>
      </c>
      <c r="G63" s="6">
        <v>8.65</v>
      </c>
      <c r="H63" s="10">
        <f t="shared" si="0"/>
        <v>9.1233333333333331</v>
      </c>
      <c r="I63" s="7">
        <f t="shared" si="1"/>
        <v>1.6904535880447495</v>
      </c>
      <c r="J63" s="8">
        <f t="shared" si="2"/>
        <v>18.528903047622393</v>
      </c>
      <c r="K63" s="9">
        <f t="shared" si="3"/>
        <v>54.739999999999995</v>
      </c>
    </row>
    <row r="64" spans="1:11" ht="15.75" thickBot="1" x14ac:dyDescent="0.3">
      <c r="A64" s="2"/>
      <c r="B64" s="13" t="s">
        <v>76</v>
      </c>
      <c r="C64" s="3" t="s">
        <v>15</v>
      </c>
      <c r="D64" s="3">
        <v>2</v>
      </c>
      <c r="E64" s="6">
        <v>12</v>
      </c>
      <c r="F64" s="6">
        <v>9.98</v>
      </c>
      <c r="G64" s="6">
        <v>11.18</v>
      </c>
      <c r="H64" s="10">
        <f t="shared" si="0"/>
        <v>11.053333333333333</v>
      </c>
      <c r="I64" s="7">
        <f t="shared" si="1"/>
        <v>1.0159396307524049</v>
      </c>
      <c r="J64" s="8">
        <f t="shared" si="2"/>
        <v>9.1912511829228443</v>
      </c>
      <c r="K64" s="9">
        <f t="shared" si="3"/>
        <v>22.106666666666666</v>
      </c>
    </row>
    <row r="65" spans="1:11" ht="15.75" thickBot="1" x14ac:dyDescent="0.3">
      <c r="A65" s="2"/>
      <c r="B65" s="13" t="s">
        <v>77</v>
      </c>
      <c r="C65" s="3" t="s">
        <v>80</v>
      </c>
      <c r="D65" s="3">
        <v>4</v>
      </c>
      <c r="E65" s="6">
        <v>99</v>
      </c>
      <c r="F65" s="6">
        <v>64.260000000000005</v>
      </c>
      <c r="G65" s="6">
        <v>71.97</v>
      </c>
      <c r="H65" s="10">
        <f t="shared" si="0"/>
        <v>78.41</v>
      </c>
      <c r="I65" s="7">
        <f t="shared" si="1"/>
        <v>18.243412509725292</v>
      </c>
      <c r="J65" s="8">
        <f t="shared" si="2"/>
        <v>23.266691123230828</v>
      </c>
      <c r="K65" s="9">
        <f t="shared" si="3"/>
        <v>313.64</v>
      </c>
    </row>
    <row r="66" spans="1:11" ht="15.75" thickBot="1" x14ac:dyDescent="0.3">
      <c r="A66" s="2"/>
      <c r="B66" s="13" t="s">
        <v>78</v>
      </c>
      <c r="C66" s="3" t="s">
        <v>15</v>
      </c>
      <c r="D66" s="3">
        <v>3</v>
      </c>
      <c r="E66" s="6">
        <v>369</v>
      </c>
      <c r="F66" s="6">
        <v>334.08</v>
      </c>
      <c r="G66" s="6">
        <v>374.17</v>
      </c>
      <c r="H66" s="10">
        <f t="shared" si="0"/>
        <v>359.08333333333331</v>
      </c>
      <c r="I66" s="7">
        <f t="shared" si="1"/>
        <v>21.80727478006672</v>
      </c>
      <c r="J66" s="8">
        <f t="shared" si="2"/>
        <v>6.0730400872778061</v>
      </c>
      <c r="K66" s="9">
        <f t="shared" si="3"/>
        <v>1077.25</v>
      </c>
    </row>
    <row r="67" spans="1:11" x14ac:dyDescent="0.25">
      <c r="A67" s="2"/>
      <c r="B67" s="3" t="s">
        <v>9</v>
      </c>
      <c r="C67" s="2"/>
      <c r="D67" s="2"/>
      <c r="E67" s="2"/>
      <c r="F67" s="2"/>
      <c r="G67" s="2"/>
      <c r="H67" s="2"/>
      <c r="I67" s="2"/>
      <c r="J67" s="2"/>
      <c r="K67" s="11">
        <f>SUM(K4:K66)</f>
        <v>338237.93000000005</v>
      </c>
    </row>
    <row r="69" spans="1:11" ht="33.75" customHeight="1" x14ac:dyDescent="0.25">
      <c r="A69" s="17" t="s">
        <v>10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/>
      <c r="B72" s="5"/>
      <c r="C72" s="4"/>
      <c r="D72" s="4"/>
      <c r="E72" s="4"/>
      <c r="F72" s="4"/>
      <c r="G72" s="4"/>
      <c r="H72" s="4"/>
      <c r="I72" s="4"/>
      <c r="J72" s="4"/>
      <c r="K72" s="4"/>
    </row>
  </sheetData>
  <mergeCells count="9">
    <mergeCell ref="K2:K3"/>
    <mergeCell ref="A1:K1"/>
    <mergeCell ref="A69:K69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2026-08-04T09:14:08Z</dcterms:modified>
</cp:coreProperties>
</file>