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Лист1!$A$1:$O$22</definedName>
  </definedNames>
  <calcPr calcId="152511"/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2" i="1"/>
  <c r="E18" i="1"/>
  <c r="F18" i="1" l="1"/>
  <c r="G18" i="1"/>
  <c r="D18" i="1"/>
  <c r="I12" i="1" l="1"/>
  <c r="I13" i="1"/>
  <c r="I14" i="1"/>
  <c r="I15" i="1"/>
  <c r="I16" i="1"/>
  <c r="I17" i="1"/>
  <c r="I19" i="1" l="1"/>
  <c r="H18" i="1"/>
</calcChain>
</file>

<file path=xl/sharedStrings.xml><?xml version="1.0" encoding="utf-8"?>
<sst xmlns="http://schemas.openxmlformats.org/spreadsheetml/2006/main" count="26" uniqueCount="21">
  <si>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</si>
  <si>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</si>
  <si>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</si>
  <si>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</si>
  <si>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</si>
  <si>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</si>
  <si>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</si>
  <si>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</si>
  <si>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</si>
  <si>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>КП 2</t>
  </si>
  <si>
    <t>КП 3</t>
  </si>
  <si>
    <t xml:space="preserve">Обоснование начальной (максимальной) цены контракта </t>
  </si>
  <si>
    <t>Итого:</t>
  </si>
  <si>
    <t>чел</t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</si>
  <si>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до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</si>
  <si>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после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</si>
  <si>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мужчины после 45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</si>
  <si>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до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</si>
  <si>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после 40 лет</t>
    </r>
  </si>
  <si>
    <r>
      <t xml:space="preserve">Оказание улуг по проведению </t>
    </r>
    <r>
      <rPr>
        <b/>
        <sz val="11"/>
        <color rgb="FF000000"/>
        <rFont val="Times New Roman"/>
        <family val="1"/>
        <charset val="204"/>
      </rPr>
      <t>диспансеризации</t>
    </r>
    <r>
      <rPr>
        <sz val="11"/>
        <color rgb="FF000000"/>
        <rFont val="Times New Roman"/>
        <family val="1"/>
        <charset val="204"/>
      </rPr>
      <t xml:space="preserve"> государственных гражданских служащих, 
</t>
    </r>
    <r>
      <rPr>
        <b/>
        <sz val="11"/>
        <color rgb="FF000000"/>
        <rFont val="Times New Roman"/>
        <family val="1"/>
        <charset val="204"/>
      </rPr>
      <t>женщины после 45 лет</t>
    </r>
  </si>
  <si>
    <t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исполнителям): по итогам исследования заказчиком определено, что данные услуги оказывает только одна организация в городе Салехарде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</si>
</sst>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6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164" fontId="3" fillId="3" borderId="8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5" borderId="15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2" fillId="6" borderId="12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164" fontId="2" fillId="6" borderId="7" xfId="0" applyNumberFormat="1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Alignment="1"/>
    <xf numFmtId="4" fontId="3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9526</xdr:colOff>
      <xdr:row>10</xdr:row>
      <xdr:rowOff>9523</xdr:rowOff>
    </xdr:from>
    <xdr:to>
      <xdr:col>14</xdr:col>
      <xdr:colOff>552450</xdr:colOff>
      <xdr:row>12</xdr:row>
      <xdr:rowOff>666749</xdr:rowOff>
    </xdr:to>
    <xdr:sp macro="" textlink="">
      <xdr:nvSpPr>
        <xdr:cNvPr id="2" name="TextBox 1"/>
        <xdr:cNvSpPr txBox="1"/>
      </xdr:nvSpPr>
      <xdr:spPr>
        <a:xfrm>
          <a:off x="9467851" y="1866898"/>
          <a:ext cx="3543299" cy="2114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〖НМЦК〗^рын=  v/n  ∗ ∑2_(i=1)^n▒ц_i 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- количество (объем) закупаемого товара (работы, услуги);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 - номер источника ценовой информации;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9524</xdr:colOff>
      <xdr:row>12</xdr:row>
      <xdr:rowOff>819150</xdr:rowOff>
    </xdr:from>
    <xdr:to>
      <xdr:col>14</xdr:col>
      <xdr:colOff>571499</xdr:colOff>
      <xdr:row>18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4124325"/>
          <a:ext cx="33623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V=  σ/(&lt;ц&gt;)  ∗100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σ=  (∑2_(i=1)^n▒〖(ц_i^ -&lt;ц&gt;)〗^2 )/(n -1)  - среднее квадратичное отклонение;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ц_i^ - цена единицы товара, работы, услуги, указанная в источнике с номером i;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U28"/>
  <sheetViews>
    <sheetView tabSelected="1" view="pageBreakPreview" zoomScaleNormal="100" zoomScaleSheetLayoutView="100" workbookViewId="0">
      <selection activeCell="E12" sqref="E12"/>
    </sheetView>
  </sheetViews>
  <sheetFormatPr defaultColWidth="8.5703125" defaultRowHeight="15" x14ac:dyDescent="0.25"/>
  <cols>
    <col min="1" max="1" width="6.85546875" style="1" customWidth="1"/>
    <col min="2" max="2" width="35.140625" style="1" customWidth="1"/>
    <col min="3" max="3" width="14.28515625" style="1" customWidth="1"/>
    <col min="4" max="9" width="12.28515625" style="1" customWidth="1"/>
    <col min="10" max="10" width="1.42578125" style="3" customWidth="1"/>
    <col min="11" max="11" width="15.85546875" style="3" bestFit="1" customWidth="1"/>
    <col min="12" max="12" width="9" style="1" bestFit="1" customWidth="1"/>
    <col min="13" max="14" width="8.5703125" style="1"/>
    <col min="15" max="15" width="8" style="1" customWidth="1"/>
    <col min="16" max="16384" width="8.5703125" style="1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8.75" x14ac:dyDescent="0.3">
      <c r="A2" s="41" t="s">
        <v>11</v>
      </c>
      <c r="B2" s="41"/>
      <c r="C2" s="41"/>
      <c r="D2" s="41"/>
      <c r="E2" s="41"/>
      <c r="F2" s="41"/>
      <c r="G2" s="41"/>
      <c r="H2" s="41"/>
      <c r="I2" s="41"/>
    </row>
    <row r="3" spans="1:9" ht="18.75" x14ac:dyDescent="0.3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44" t="s">
        <v>8</v>
      </c>
      <c r="B4" s="44"/>
      <c r="C4" s="44"/>
      <c r="D4" s="44"/>
      <c r="E4" s="44"/>
      <c r="F4" s="44"/>
      <c r="G4" s="44"/>
      <c r="H4" s="44"/>
      <c r="I4" s="44"/>
    </row>
    <row r="5" spans="1:9" ht="15" customHeight="1" x14ac:dyDescent="0.25">
      <c r="A5" s="44"/>
      <c r="B5" s="44"/>
      <c r="C5" s="44"/>
      <c r="D5" s="44"/>
      <c r="E5" s="44"/>
      <c r="F5" s="44"/>
      <c r="G5" s="44"/>
      <c r="H5" s="44"/>
      <c r="I5" s="44"/>
    </row>
    <row r="6" spans="1:9" ht="15" customHeight="1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15" customHeight="1" x14ac:dyDescent="0.25">
      <c r="A7" s="44" t="s">
        <v>20</v>
      </c>
      <c r="B7" s="44"/>
      <c r="C7" s="44"/>
      <c r="D7" s="44"/>
      <c r="E7" s="44"/>
      <c r="F7" s="44"/>
      <c r="G7" s="44"/>
      <c r="H7" s="44"/>
      <c r="I7" s="44"/>
    </row>
    <row r="8" spans="1:9" ht="15" customHeight="1" x14ac:dyDescent="0.25">
      <c r="A8" s="44"/>
      <c r="B8" s="44"/>
      <c r="C8" s="44"/>
      <c r="D8" s="44"/>
      <c r="E8" s="44"/>
      <c r="F8" s="44"/>
      <c r="G8" s="44"/>
      <c r="H8" s="44"/>
      <c r="I8" s="44"/>
    </row>
    <row r="9" spans="1:9" ht="15.75" customHeight="1" x14ac:dyDescent="0.25">
      <c r="A9" s="44"/>
      <c r="B9" s="44"/>
      <c r="C9" s="44"/>
      <c r="D9" s="44"/>
      <c r="E9" s="44"/>
      <c r="F9" s="44"/>
      <c r="G9" s="44"/>
      <c r="H9" s="44"/>
      <c r="I9" s="44"/>
    </row>
    <row r="10" spans="1:9" ht="15.75" thickBot="1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30" customHeight="1" thickBot="1" x14ac:dyDescent="0.3">
      <c r="A11" s="24" t="s">
        <v>0</v>
      </c>
      <c r="B11" s="25" t="s">
        <v>1</v>
      </c>
      <c r="C11" s="25" t="s">
        <v>2</v>
      </c>
      <c r="D11" s="25" t="s">
        <v>3</v>
      </c>
      <c r="E11" s="26" t="s">
        <v>7</v>
      </c>
      <c r="F11" s="27" t="s">
        <v>9</v>
      </c>
      <c r="G11" s="27" t="s">
        <v>10</v>
      </c>
      <c r="H11" s="25" t="s">
        <v>4</v>
      </c>
      <c r="I11" s="28" t="s">
        <v>5</v>
      </c>
    </row>
    <row r="12" spans="1:9" ht="60.75" customHeight="1" x14ac:dyDescent="0.25">
      <c r="A12" s="19">
        <v>1</v>
      </c>
      <c r="B12" s="20" t="s">
        <v>14</v>
      </c>
      <c r="C12" s="21" t="s">
        <v>13</v>
      </c>
      <c r="D12" s="29">
        <v>2</v>
      </c>
      <c r="E12" s="33">
        <v>9585</v>
      </c>
      <c r="F12" s="30"/>
      <c r="G12" s="31"/>
      <c r="H12" s="23">
        <f>IFERROR(ROUND(AVERAGE(E12:G12),2),0)</f>
        <v>9585</v>
      </c>
      <c r="I12" s="22">
        <f>H12*D12</f>
        <v>19170</v>
      </c>
    </row>
    <row r="13" spans="1:9" ht="60.75" customHeight="1" x14ac:dyDescent="0.25">
      <c r="A13" s="13">
        <v>2</v>
      </c>
      <c r="B13" s="2" t="s">
        <v>15</v>
      </c>
      <c r="C13" s="10" t="s">
        <v>13</v>
      </c>
      <c r="D13" s="32">
        <v>1</v>
      </c>
      <c r="E13" s="33">
        <v>10510</v>
      </c>
      <c r="F13" s="33"/>
      <c r="G13" s="34"/>
      <c r="H13" s="23">
        <f t="shared" ref="H13:H17" si="0">IFERROR(ROUND(AVERAGE(E13:G13),2),0)</f>
        <v>10510</v>
      </c>
      <c r="I13" s="11">
        <f t="shared" ref="I13:I17" si="1">H13*D13</f>
        <v>10510</v>
      </c>
    </row>
    <row r="14" spans="1:9" ht="60.75" customHeight="1" x14ac:dyDescent="0.25">
      <c r="A14" s="13">
        <v>3</v>
      </c>
      <c r="B14" s="2" t="s">
        <v>16</v>
      </c>
      <c r="C14" s="10" t="s">
        <v>13</v>
      </c>
      <c r="D14" s="32">
        <v>5</v>
      </c>
      <c r="E14" s="33">
        <v>11161</v>
      </c>
      <c r="F14" s="33"/>
      <c r="G14" s="34"/>
      <c r="H14" s="23">
        <f t="shared" si="0"/>
        <v>11161</v>
      </c>
      <c r="I14" s="11">
        <f t="shared" si="1"/>
        <v>55805</v>
      </c>
    </row>
    <row r="15" spans="1:9" ht="60.75" customHeight="1" x14ac:dyDescent="0.25">
      <c r="A15" s="13">
        <v>4</v>
      </c>
      <c r="B15" s="2" t="s">
        <v>17</v>
      </c>
      <c r="C15" s="10" t="s">
        <v>13</v>
      </c>
      <c r="D15" s="32">
        <v>2</v>
      </c>
      <c r="E15" s="33">
        <v>10500</v>
      </c>
      <c r="F15" s="33"/>
      <c r="G15" s="34"/>
      <c r="H15" s="23">
        <f t="shared" si="0"/>
        <v>10500</v>
      </c>
      <c r="I15" s="11">
        <f t="shared" si="1"/>
        <v>21000</v>
      </c>
    </row>
    <row r="16" spans="1:9" ht="60.75" customHeight="1" x14ac:dyDescent="0.25">
      <c r="A16" s="13">
        <v>5</v>
      </c>
      <c r="B16" s="2" t="s">
        <v>18</v>
      </c>
      <c r="C16" s="10" t="s">
        <v>13</v>
      </c>
      <c r="D16" s="32">
        <v>1</v>
      </c>
      <c r="E16" s="33">
        <v>12393</v>
      </c>
      <c r="F16" s="33"/>
      <c r="G16" s="34"/>
      <c r="H16" s="23">
        <f t="shared" si="0"/>
        <v>12393</v>
      </c>
      <c r="I16" s="11">
        <f t="shared" si="1"/>
        <v>12393</v>
      </c>
    </row>
    <row r="17" spans="1:21" ht="60.75" customHeight="1" thickBot="1" x14ac:dyDescent="0.3">
      <c r="A17" s="13">
        <v>6</v>
      </c>
      <c r="B17" s="2" t="s">
        <v>19</v>
      </c>
      <c r="C17" s="10" t="s">
        <v>13</v>
      </c>
      <c r="D17" s="35">
        <v>1</v>
      </c>
      <c r="E17" s="33">
        <v>13044</v>
      </c>
      <c r="F17" s="36"/>
      <c r="G17" s="37"/>
      <c r="H17" s="23">
        <f t="shared" si="0"/>
        <v>13044</v>
      </c>
      <c r="I17" s="11">
        <f t="shared" si="1"/>
        <v>13044</v>
      </c>
    </row>
    <row r="18" spans="1:21" ht="16.5" thickBot="1" x14ac:dyDescent="0.3">
      <c r="A18" s="42" t="s">
        <v>12</v>
      </c>
      <c r="B18" s="43"/>
      <c r="C18" s="14"/>
      <c r="D18" s="15">
        <f>SUM(D12:D17)</f>
        <v>12</v>
      </c>
      <c r="E18" s="16">
        <f t="shared" ref="E18:G18" si="2">$D$12*E12+$D$13*E13+$D$14*E14+$D$15*E15+$D$16*E16+$D$17*E17</f>
        <v>131922</v>
      </c>
      <c r="F18" s="16">
        <f t="shared" si="2"/>
        <v>0</v>
      </c>
      <c r="G18" s="16">
        <f t="shared" si="2"/>
        <v>0</v>
      </c>
      <c r="H18" s="17">
        <f>$D$12*H12+$D$17*H17+$D$13*H13</f>
        <v>42724</v>
      </c>
      <c r="I18" s="18"/>
    </row>
    <row r="19" spans="1:21" x14ac:dyDescent="0.25">
      <c r="A19" s="40" t="s">
        <v>6</v>
      </c>
      <c r="B19" s="40"/>
      <c r="C19" s="40"/>
      <c r="D19" s="40"/>
      <c r="E19" s="40"/>
      <c r="F19" s="40"/>
      <c r="G19" s="40"/>
      <c r="H19" s="40"/>
      <c r="I19" s="12">
        <f>SUM(I12:I17)</f>
        <v>131922</v>
      </c>
    </row>
    <row r="20" spans="1:21" s="7" customFormat="1" x14ac:dyDescent="0.25">
      <c r="A20" s="6"/>
      <c r="B20" s="6"/>
      <c r="C20" s="6"/>
      <c r="H20" s="6"/>
      <c r="I20" s="6"/>
      <c r="J20" s="3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</row>
    <row r="22" spans="1:21" x14ac:dyDescent="0.25">
      <c r="A22" s="38"/>
      <c r="B22" s="39"/>
      <c r="C22" s="39"/>
      <c r="D22" s="39"/>
      <c r="E22" s="39"/>
      <c r="F22" s="39"/>
      <c r="G22" s="39"/>
      <c r="H22" s="39"/>
      <c r="I22" s="39"/>
    </row>
    <row r="24" spans="1:21" x14ac:dyDescent="0.25">
      <c r="F24" s="3"/>
      <c r="G24" s="3"/>
    </row>
    <row r="25" spans="1:21" x14ac:dyDescent="0.25">
      <c r="H25" s="5"/>
    </row>
    <row r="28" spans="1:21" x14ac:dyDescent="0.25">
      <c r="E28" s="4"/>
      <c r="F28" s="4"/>
    </row>
  </sheetData>
  <mergeCells count="6">
    <mergeCell ref="A22:I22"/>
    <mergeCell ref="A19:H19"/>
    <mergeCell ref="A2:I2"/>
    <mergeCell ref="A18:B18"/>
    <mergeCell ref="A7:I9"/>
    <mergeCell ref="A4:I6"/>
  </mergeCells>
  <pageMargins left="0.78740157480314965" right="0.78740157480314965" top="0.78740157480314965" bottom="0.78740157480314965" header="0.31496062992125984" footer="0.31496062992125984"/>
  <pageSetup paperSize="9" scale="70" fitToHeight="0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2026-08-20T09:33:25Z</dcterms:modified>
</cp:coreProperties>
</file>