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6275" windowHeight="11070"/>
  </bookViews>
  <sheets>
    <sheet name="Лист1 (2)" sheetId="1" r:id="rId1"/>
  </sheets>
  <calcPr calcId="145621"/>
</workbook>
</file>

<file path=xl/calcChain.xml><?xml version="1.0" encoding="utf-8"?>
<calcChain xmlns="http://schemas.openxmlformats.org/spreadsheetml/2006/main">
  <c r="M10" i="1" l="1"/>
  <c r="N10" i="1" s="1"/>
  <c r="L10" i="1"/>
</calcChain>
</file>

<file path=xl/sharedStrings.xml><?xml version="1.0" encoding="utf-8"?>
<sst xmlns="http://schemas.openxmlformats.org/spreadsheetml/2006/main" count="32" uniqueCount="32">
  <si>
    <t>ОБОСНОВАНИЕ НАЧАЛЬНОЙ (МАКСИМАЛЬНОЙ) ЦЕНЫ  КОНТРАКТА</t>
  </si>
  <si>
    <t>Оказание услуг по вывозу КГМ</t>
  </si>
  <si>
    <t>Дата подготовки обоснования начальной (максимальной) цены контракта:   05.08.2026 г.</t>
  </si>
  <si>
    <t>Используемый метод определения начальной (максимальной) цены контракта: метод сопоставления рыночных цен</t>
  </si>
  <si>
    <t>Обоснование выбранного метода обоснования начальной (максимальной) цены контракта: метод сопоставимых рыночных цен (анализа рынка) является приоритетным для определения  и обоснования начальной (максимальной) цены контракта</t>
  </si>
  <si>
    <t>№ п/п</t>
  </si>
  <si>
    <t>Объект закупки</t>
  </si>
  <si>
    <t>Ед. изм.</t>
  </si>
  <si>
    <t>Количество</t>
  </si>
  <si>
    <t>Основные характеристики объекта закупки</t>
  </si>
  <si>
    <t>Количество источников ценовой информации</t>
  </si>
  <si>
    <t>Цены поставщиков (исполнителей, подрядчиков), рублей</t>
  </si>
  <si>
    <t>Коэффициент вариации</t>
  </si>
  <si>
    <t>Средняя цена за усл.ед., руб.</t>
  </si>
  <si>
    <t>Расчет начальной (максимальной) цены по позиции*</t>
  </si>
  <si>
    <t>Прайс-лист  № 1 (от 05.08.2026 )</t>
  </si>
  <si>
    <t>Прайс-лист  № 2 (от 05.08.2026 )</t>
  </si>
  <si>
    <t>Прайс-лист  № 3 (от 05.08.2026 )</t>
  </si>
  <si>
    <t>Прайс-лист  № 4 (от 05.08.2026 )</t>
  </si>
  <si>
    <t>Прайс-лист  № 5 (от 05.08.2026 )</t>
  </si>
  <si>
    <t>Вывоз КГМ                     ОКПД2 38.11.29.000</t>
  </si>
  <si>
    <t>рейс</t>
  </si>
  <si>
    <t>Начальная (максимальная) цена контракта, руб.</t>
  </si>
  <si>
    <t>Максимальная цена контракта, руб.</t>
  </si>
  <si>
    <t>* Расчет начальной (максимальной) цены по позиции производится по формуле:</t>
  </si>
  <si>
    <t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 товара, работ и услуг</t>
  </si>
  <si>
    <t xml:space="preserve"> Для определения цены контракта использовалась общедоступная информация о рыночных ценах содержащуюся  в рекламе, прайс-листах (ч.18 ст.22 44-ФЗ). </t>
  </si>
  <si>
    <t xml:space="preserve"> В качестве начальной цены может быть использована средняя цена, либо ниже средней. </t>
  </si>
  <si>
    <t>Исполнитель</t>
  </si>
  <si>
    <t>Товаровед ОЗ</t>
  </si>
  <si>
    <t>___________________Козлоренко Е.И.</t>
  </si>
  <si>
    <t xml:space="preserve">Вывоз КГМ. Подробные характеристи на оказание услуги описаны в техническом задании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</si>
</sst>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/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5" fillId="0" borderId="0" xfId="0" applyFont="1"/>
    <xf numFmtId="0" fontId="6" fillId="0" borderId="0" xfId="0" applyFont="1" applyFill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NumberFormat="1" applyFont="1" applyAlignment="1">
      <alignment horizontal="left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14</xdr:row>
      <xdr:rowOff>57150</xdr:rowOff>
    </xdr:from>
    <xdr:to>
      <xdr:col>3</xdr:col>
      <xdr:colOff>590550</xdr:colOff>
      <xdr:row>16</xdr:row>
      <xdr:rowOff>133350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19550"/>
          <a:ext cx="1552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N12" sqref="N12"/>
    </sheetView>
  </sheetViews>
  <sheetFormatPr defaultRowHeight="15" x14ac:dyDescent="0.25"/>
  <cols>
    <col min="1" max="1" width="4.140625" customWidth="1"/>
    <col min="2" max="2" width="16.140625" customWidth="1"/>
    <col min="3" max="3" width="6.42578125" customWidth="1"/>
    <col min="4" max="4" width="5.7109375" customWidth="1"/>
    <col min="5" max="5" width="18.7109375" customWidth="1"/>
    <col min="6" max="6" width="7.42578125" customWidth="1"/>
    <col min="7" max="7" width="9.85546875" customWidth="1"/>
    <col min="8" max="8" width="10.140625" customWidth="1"/>
    <col min="9" max="9" width="9.7109375" customWidth="1"/>
    <col min="10" max="10" width="10" customWidth="1"/>
    <col min="11" max="11" width="9.7109375" customWidth="1"/>
    <col min="12" max="12" width="9.42578125" customWidth="1"/>
    <col min="13" max="13" width="11.7109375" customWidth="1"/>
    <col min="14" max="14" width="13.42578125" customWidth="1"/>
  </cols>
  <sheetData>
    <row r="1" spans="1:17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7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7" ht="9" customHeight="1" x14ac:dyDescent="0.25">
      <c r="A3" s="1"/>
      <c r="B3" s="1"/>
      <c r="C3" s="1"/>
      <c r="D3" s="1"/>
      <c r="E3" s="1"/>
      <c r="F3" s="1"/>
      <c r="G3" s="2"/>
      <c r="H3" s="2"/>
      <c r="I3" s="2"/>
      <c r="J3" s="2"/>
      <c r="K3" s="1"/>
      <c r="L3" s="1"/>
      <c r="M3" s="1"/>
      <c r="N3" s="1"/>
    </row>
    <row r="4" spans="1:17" x14ac:dyDescent="0.2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7" x14ac:dyDescent="0.25">
      <c r="A5" s="29" t="s">
        <v>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7" ht="29.25" customHeight="1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7" ht="31.5" customHeight="1" x14ac:dyDescent="0.25">
      <c r="A7" s="30" t="s">
        <v>5</v>
      </c>
      <c r="B7" s="30" t="s">
        <v>6</v>
      </c>
      <c r="C7" s="31" t="s">
        <v>7</v>
      </c>
      <c r="D7" s="33" t="s">
        <v>8</v>
      </c>
      <c r="E7" s="30" t="s">
        <v>9</v>
      </c>
      <c r="F7" s="33" t="s">
        <v>10</v>
      </c>
      <c r="G7" s="35" t="s">
        <v>11</v>
      </c>
      <c r="H7" s="36"/>
      <c r="I7" s="36"/>
      <c r="J7" s="36"/>
      <c r="K7" s="37"/>
      <c r="L7" s="38" t="s">
        <v>12</v>
      </c>
      <c r="M7" s="33" t="s">
        <v>13</v>
      </c>
      <c r="N7" s="38" t="s">
        <v>14</v>
      </c>
      <c r="O7" s="3"/>
      <c r="P7" s="3"/>
      <c r="Q7" s="3"/>
    </row>
    <row r="8" spans="1:17" ht="80.25" customHeight="1" x14ac:dyDescent="0.25">
      <c r="A8" s="30"/>
      <c r="B8" s="30"/>
      <c r="C8" s="32"/>
      <c r="D8" s="34"/>
      <c r="E8" s="30"/>
      <c r="F8" s="34"/>
      <c r="G8" s="4" t="s">
        <v>15</v>
      </c>
      <c r="H8" s="4" t="s">
        <v>16</v>
      </c>
      <c r="I8" s="4" t="s">
        <v>17</v>
      </c>
      <c r="J8" s="4" t="s">
        <v>18</v>
      </c>
      <c r="K8" s="4" t="s">
        <v>19</v>
      </c>
      <c r="L8" s="38"/>
      <c r="M8" s="39"/>
      <c r="N8" s="38"/>
      <c r="O8" s="3"/>
      <c r="P8" s="3"/>
      <c r="Q8" s="3"/>
    </row>
    <row r="9" spans="1:17" x14ac:dyDescent="0.25">
      <c r="A9" s="5">
        <v>1</v>
      </c>
      <c r="B9" s="6">
        <v>2</v>
      </c>
      <c r="C9" s="5">
        <v>3</v>
      </c>
      <c r="D9" s="6">
        <v>4</v>
      </c>
      <c r="E9" s="5">
        <v>5</v>
      </c>
      <c r="F9" s="6">
        <v>6</v>
      </c>
      <c r="G9" s="7">
        <v>7</v>
      </c>
      <c r="H9" s="8">
        <v>8</v>
      </c>
      <c r="I9" s="8">
        <v>9</v>
      </c>
      <c r="J9" s="8">
        <v>10</v>
      </c>
      <c r="K9" s="5">
        <v>11</v>
      </c>
      <c r="L9" s="6">
        <v>12</v>
      </c>
      <c r="M9" s="6">
        <v>13</v>
      </c>
      <c r="N9" s="5">
        <v>14</v>
      </c>
      <c r="O9" s="3"/>
      <c r="P9" s="3"/>
      <c r="Q9" s="3"/>
    </row>
    <row r="10" spans="1:17" ht="77.25" customHeight="1" x14ac:dyDescent="0.25">
      <c r="A10" s="5">
        <v>1</v>
      </c>
      <c r="B10" s="9" t="s">
        <v>20</v>
      </c>
      <c r="C10" s="6" t="s">
        <v>21</v>
      </c>
      <c r="D10" s="10">
        <v>4</v>
      </c>
      <c r="E10" s="11" t="s">
        <v>31</v>
      </c>
      <c r="F10" s="6">
        <v>5</v>
      </c>
      <c r="G10" s="12">
        <v>5500</v>
      </c>
      <c r="H10" s="12">
        <v>4275</v>
      </c>
      <c r="I10" s="13">
        <v>4840</v>
      </c>
      <c r="J10" s="13">
        <v>3885</v>
      </c>
      <c r="K10" s="13">
        <v>6500</v>
      </c>
      <c r="L10" s="14">
        <f>STDEVA(G10:K10)/(SUM(G10:K10)/COUNTIF(G10:K10,"&gt;0"))</f>
        <v>0.20723054794117587</v>
      </c>
      <c r="M10" s="15">
        <f>ROUND((G10+H10+I10+J10+K10)/F10,2)</f>
        <v>5000</v>
      </c>
      <c r="N10" s="16">
        <f>D10*M10</f>
        <v>20000</v>
      </c>
      <c r="O10" s="3"/>
      <c r="P10" s="3"/>
      <c r="Q10" s="3"/>
    </row>
    <row r="11" spans="1:17" x14ac:dyDescent="0.25">
      <c r="A11" s="23" t="s">
        <v>22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5"/>
      <c r="M11" s="14"/>
      <c r="N11" s="16">
        <v>20000</v>
      </c>
      <c r="O11" s="3"/>
      <c r="P11" s="3"/>
      <c r="Q11" s="3"/>
    </row>
    <row r="12" spans="1:17" x14ac:dyDescent="0.25">
      <c r="A12" s="23" t="s">
        <v>23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5"/>
      <c r="M12" s="17"/>
      <c r="N12" s="16">
        <v>20000</v>
      </c>
      <c r="O12" s="3"/>
      <c r="P12" s="3"/>
      <c r="Q12" s="3"/>
    </row>
    <row r="13" spans="1:17" x14ac:dyDescent="0.25">
      <c r="A13" s="18" t="s">
        <v>24</v>
      </c>
      <c r="B13" s="18"/>
      <c r="C13" s="3"/>
      <c r="D13" s="3"/>
      <c r="E13" s="3"/>
      <c r="F13" s="3"/>
      <c r="G13" s="3"/>
      <c r="H13" s="19"/>
      <c r="I13" s="19"/>
      <c r="J13" s="19"/>
      <c r="K13" s="19"/>
      <c r="L13" s="19"/>
      <c r="M13" s="19"/>
      <c r="N13" s="3"/>
      <c r="O13" s="3"/>
      <c r="P13" s="3"/>
      <c r="Q13" s="3"/>
    </row>
    <row r="14" spans="1:17" ht="6" customHeight="1" x14ac:dyDescent="0.25">
      <c r="A14" s="3"/>
      <c r="B14" s="3"/>
      <c r="C14" s="3"/>
      <c r="D14" s="3"/>
      <c r="E14" s="3"/>
      <c r="F14" s="3"/>
      <c r="G14" s="3"/>
      <c r="H14" s="19"/>
      <c r="I14" s="19"/>
      <c r="J14" s="19"/>
      <c r="K14" s="19"/>
      <c r="L14" s="19"/>
      <c r="M14" s="19"/>
      <c r="N14" s="3"/>
      <c r="O14" s="3"/>
      <c r="P14" s="3"/>
      <c r="Q14" s="3"/>
    </row>
    <row r="15" spans="1:17" ht="12" customHeight="1" x14ac:dyDescent="0.25">
      <c r="A15" s="3"/>
      <c r="B15" s="41"/>
      <c r="C15" s="41"/>
      <c r="D15" s="41"/>
      <c r="E15" s="3"/>
      <c r="F15" s="3"/>
      <c r="G15" s="3"/>
      <c r="H15" s="19"/>
      <c r="I15" s="19"/>
      <c r="J15" s="19"/>
      <c r="K15" s="19"/>
      <c r="L15" s="19"/>
      <c r="M15" s="19"/>
      <c r="N15" s="3"/>
      <c r="O15" s="3"/>
      <c r="P15" s="3"/>
      <c r="Q15" s="3"/>
    </row>
    <row r="16" spans="1:17" ht="12.75" customHeight="1" x14ac:dyDescent="0.25">
      <c r="A16" s="3"/>
      <c r="B16" s="41"/>
      <c r="C16" s="41"/>
      <c r="D16" s="41"/>
      <c r="E16" s="3"/>
      <c r="F16" s="3"/>
      <c r="G16" s="3"/>
      <c r="H16" s="19"/>
      <c r="I16" s="19"/>
      <c r="J16" s="19"/>
      <c r="K16" s="19"/>
      <c r="L16" s="19"/>
      <c r="M16" s="19"/>
      <c r="N16" s="3"/>
      <c r="O16" s="3"/>
      <c r="P16" s="3"/>
      <c r="Q16" s="3"/>
    </row>
    <row r="17" spans="1:17" ht="69.75" customHeight="1" x14ac:dyDescent="0.25">
      <c r="A17" s="42" t="s">
        <v>25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20"/>
      <c r="P17" s="20"/>
      <c r="Q17" s="20"/>
    </row>
    <row r="18" spans="1:17" ht="7.5" customHeight="1" x14ac:dyDescent="0.25">
      <c r="A18" s="3"/>
      <c r="B18" s="3"/>
      <c r="C18" s="3"/>
      <c r="D18" s="3"/>
      <c r="E18" s="3"/>
      <c r="F18" s="3"/>
      <c r="G18" s="3"/>
      <c r="H18" s="19"/>
      <c r="I18" s="19"/>
      <c r="J18" s="19"/>
      <c r="K18" s="19"/>
      <c r="L18" s="19"/>
      <c r="M18" s="19"/>
      <c r="N18" s="3"/>
      <c r="O18" s="3"/>
      <c r="P18" s="3"/>
      <c r="Q18" s="3"/>
    </row>
    <row r="19" spans="1:17" ht="12" customHeight="1" x14ac:dyDescent="0.25">
      <c r="A19" s="43" t="s">
        <v>26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21"/>
      <c r="P19" s="21"/>
      <c r="Q19" s="21"/>
    </row>
    <row r="20" spans="1:17" x14ac:dyDescent="0.25">
      <c r="A20" s="44" t="s">
        <v>27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</row>
    <row r="21" spans="1:17" ht="7.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ht="5.25" customHeight="1" x14ac:dyDescent="0.25">
      <c r="A22" s="45"/>
      <c r="B22" s="45"/>
      <c r="C22" s="45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x14ac:dyDescent="0.25">
      <c r="A23" s="18" t="s">
        <v>28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x14ac:dyDescent="0.25">
      <c r="A24" s="40" t="s">
        <v>29</v>
      </c>
      <c r="B24" s="40"/>
      <c r="C24" s="40"/>
      <c r="D24" s="18" t="s">
        <v>30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</sheetData>
  <mergeCells count="23">
    <mergeCell ref="A24:C24"/>
    <mergeCell ref="A12:L12"/>
    <mergeCell ref="B15:D16"/>
    <mergeCell ref="A17:N17"/>
    <mergeCell ref="A19:N19"/>
    <mergeCell ref="A20:Q20"/>
    <mergeCell ref="A22:C22"/>
    <mergeCell ref="A11:L11"/>
    <mergeCell ref="A1:N1"/>
    <mergeCell ref="A2:N2"/>
    <mergeCell ref="A4:N4"/>
    <mergeCell ref="A5:N5"/>
    <mergeCell ref="A6:N6"/>
    <mergeCell ref="A7:A8"/>
    <mergeCell ref="B7:B8"/>
    <mergeCell ref="C7:C8"/>
    <mergeCell ref="D7:D8"/>
    <mergeCell ref="E7:E8"/>
    <mergeCell ref="F7:F8"/>
    <mergeCell ref="G7:K7"/>
    <mergeCell ref="L7:L8"/>
    <mergeCell ref="M7:M8"/>
    <mergeCell ref="N7:N8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Алабужина Марина Александровна</dc:creator>
  <cp:lastModifiedBy>Алабужина Марина Александровна</cp:lastModifiedBy>
  <dcterms:created xsi:type="dcterms:W3CDTF">2026-08-14T05:38:30Z</dcterms:created>
  <dcterms:modified xsi:type="dcterms:W3CDTF">2026-08-14T06:01:45Z</dcterms:modified>
</cp:coreProperties>
</file>