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стройматериалы новая заявка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Приложение1!$B$1:$O$9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N6" i="1" s="1"/>
  <c r="O6" i="1" s="1"/>
  <c r="I7" i="1"/>
  <c r="N7" i="1" s="1"/>
  <c r="O7" i="1" s="1"/>
  <c r="I8" i="1"/>
  <c r="N8" i="1" s="1"/>
  <c r="O8" i="1" s="1"/>
  <c r="J6" i="1" l="1"/>
  <c r="K6" i="1" s="1"/>
  <c r="J8" i="1"/>
  <c r="K8" i="1" s="1"/>
  <c r="J7" i="1"/>
  <c r="K7" i="1" s="1"/>
  <c r="O9" i="1"/>
</calcChain>
</file>

<file path=xl/sharedStrings.xml><?xml version="1.0" encoding="utf-8"?>
<sst xmlns="http://schemas.openxmlformats.org/spreadsheetml/2006/main" count="35" uniqueCount="33">
  <si>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</si>
  <si>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</si>
  <si>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</si>
  <si>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</si>
  <si>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</si>
  <si>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</si>
  <si>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</si>
  <si>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</si>
  <si>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</si>
  <si>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</si>
  <si>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</si>
  <si>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</si>
  <si>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</si>
  <si>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</si>
  <si>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</si>
  <si>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</si>
  <si>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</si>
  <si>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</si>
  <si>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</si>
  <si>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</si>
  <si>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</si>
  <si>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</si>
  <si>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</si>
  <si>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</si>
  <si>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Краска RAL 7031</t>
  </si>
  <si>
    <t>Краска RAL 9003</t>
  </si>
  <si>
    <t>Краска RAL 7047</t>
  </si>
  <si>
    <t>л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</si>
  <si>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№3 - 56 000  (пятьдесят шесть тысяч) рублей 00 копеек</t>
  </si>
  <si>
    <t>Кол-во</t>
  </si>
  <si>
    <t>Главный специалист отдела снабжения</t>
  </si>
  <si>
    <t>Прокофьева О.А.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</si>
  <si>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краски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</si>
</sst>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32194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5775" y="31908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Normal="100" zoomScaleSheetLayoutView="75" workbookViewId="0">
      <selection activeCell="H17" sqref="H17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2.1406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02" customHeight="1" x14ac:dyDescent="0.25">
      <c r="B3" s="30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39" customHeight="1" x14ac:dyDescent="0.25">
      <c r="A4" s="28" t="s">
        <v>0</v>
      </c>
      <c r="B4" s="28" t="s">
        <v>13</v>
      </c>
      <c r="C4" s="28" t="s">
        <v>11</v>
      </c>
      <c r="D4" s="28" t="s">
        <v>12</v>
      </c>
      <c r="E4" s="28" t="s">
        <v>29</v>
      </c>
      <c r="F4" s="28" t="s">
        <v>9</v>
      </c>
      <c r="G4" s="28"/>
      <c r="H4" s="28"/>
      <c r="I4" s="32" t="s">
        <v>1</v>
      </c>
      <c r="J4" s="32"/>
      <c r="K4" s="32"/>
      <c r="L4" s="28" t="s">
        <v>2</v>
      </c>
      <c r="M4" s="28"/>
      <c r="N4" s="28"/>
      <c r="O4" s="28"/>
    </row>
    <row r="5" spans="1:15" s="21" customFormat="1" ht="111" customHeight="1" x14ac:dyDescent="0.25">
      <c r="A5" s="31"/>
      <c r="B5" s="31"/>
      <c r="C5" s="31"/>
      <c r="D5" s="31"/>
      <c r="E5" s="31"/>
      <c r="F5" s="19" t="s">
        <v>21</v>
      </c>
      <c r="G5" s="19" t="s">
        <v>22</v>
      </c>
      <c r="H5" s="19" t="s">
        <v>23</v>
      </c>
      <c r="I5" s="1" t="s">
        <v>3</v>
      </c>
      <c r="J5" s="1" t="s">
        <v>4</v>
      </c>
      <c r="K5" s="1" t="s">
        <v>14</v>
      </c>
      <c r="L5" s="20" t="s">
        <v>15</v>
      </c>
      <c r="M5" s="1" t="s">
        <v>5</v>
      </c>
      <c r="N5" s="1" t="s">
        <v>6</v>
      </c>
      <c r="O5" s="1" t="s">
        <v>7</v>
      </c>
    </row>
    <row r="6" spans="1:15" s="10" customFormat="1" x14ac:dyDescent="0.25">
      <c r="A6" s="11">
        <v>1</v>
      </c>
      <c r="B6" s="3" t="s">
        <v>24</v>
      </c>
      <c r="C6" s="12"/>
      <c r="D6" s="3" t="s">
        <v>27</v>
      </c>
      <c r="E6" s="4">
        <v>20</v>
      </c>
      <c r="F6" s="5">
        <v>898.43</v>
      </c>
      <c r="G6" s="5">
        <v>907.72</v>
      </c>
      <c r="H6" s="5">
        <v>852</v>
      </c>
      <c r="I6" s="6">
        <f t="shared" ref="I6:I8" si="0">AVERAGE(F6:H6)</f>
        <v>886.05000000000007</v>
      </c>
      <c r="J6" s="7">
        <f t="shared" ref="J6:J8" si="1">SQRT(((SUM((POWER(F6-I6,2)),(POWER(G6-I6,2)),(POWER(H6-I6,2))))/(COLUMNS(F6:H6)-1)))</f>
        <v>29.851765441929896</v>
      </c>
      <c r="K6" s="7">
        <f t="shared" ref="K6:K8" si="2">J6/I6*100</f>
        <v>3.3690836230381911</v>
      </c>
      <c r="L6" s="8"/>
      <c r="M6" s="8"/>
      <c r="N6" s="9">
        <f t="shared" ref="N6:N8" si="3">ROUNDDOWN(I6,2)</f>
        <v>886.05</v>
      </c>
      <c r="O6" s="9">
        <f t="shared" ref="O6:O8" si="4">N6*E6</f>
        <v>17721</v>
      </c>
    </row>
    <row r="7" spans="1:15" s="10" customFormat="1" x14ac:dyDescent="0.25">
      <c r="A7" s="11">
        <v>2</v>
      </c>
      <c r="B7" s="3" t="s">
        <v>25</v>
      </c>
      <c r="C7" s="12"/>
      <c r="D7" s="3" t="s">
        <v>27</v>
      </c>
      <c r="E7" s="4">
        <v>40</v>
      </c>
      <c r="F7" s="5">
        <v>495.62</v>
      </c>
      <c r="G7" s="5">
        <v>500.74</v>
      </c>
      <c r="H7" s="5">
        <v>470</v>
      </c>
      <c r="I7" s="6">
        <f t="shared" si="0"/>
        <v>488.78666666666669</v>
      </c>
      <c r="J7" s="7">
        <f t="shared" si="1"/>
        <v>16.469903865333684</v>
      </c>
      <c r="K7" s="7">
        <f t="shared" si="2"/>
        <v>3.3695485144167225</v>
      </c>
      <c r="L7" s="8"/>
      <c r="M7" s="8"/>
      <c r="N7" s="9">
        <f t="shared" si="3"/>
        <v>488.78</v>
      </c>
      <c r="O7" s="9">
        <f t="shared" si="4"/>
        <v>19551.199999999997</v>
      </c>
    </row>
    <row r="8" spans="1:15" s="10" customFormat="1" x14ac:dyDescent="0.25">
      <c r="A8" s="11">
        <v>3</v>
      </c>
      <c r="B8" s="3" t="s">
        <v>26</v>
      </c>
      <c r="C8" s="12"/>
      <c r="D8" s="3" t="s">
        <v>27</v>
      </c>
      <c r="E8" s="4">
        <v>60</v>
      </c>
      <c r="F8" s="5">
        <v>354.31</v>
      </c>
      <c r="G8" s="5">
        <v>357.97</v>
      </c>
      <c r="H8" s="5">
        <v>336</v>
      </c>
      <c r="I8" s="6">
        <f t="shared" si="0"/>
        <v>349.42666666666668</v>
      </c>
      <c r="J8" s="7">
        <f t="shared" si="1"/>
        <v>11.770957196988425</v>
      </c>
      <c r="K8" s="7">
        <f t="shared" si="2"/>
        <v>3.3686487952613113</v>
      </c>
      <c r="L8" s="8"/>
      <c r="M8" s="8"/>
      <c r="N8" s="9">
        <f t="shared" si="3"/>
        <v>349.42</v>
      </c>
      <c r="O8" s="9">
        <f t="shared" si="4"/>
        <v>20965.2</v>
      </c>
    </row>
    <row r="9" spans="1:15" ht="42" customHeight="1" x14ac:dyDescent="0.25">
      <c r="A9" s="29" t="s">
        <v>10</v>
      </c>
      <c r="B9" s="29"/>
      <c r="C9" s="29"/>
      <c r="D9" s="29"/>
      <c r="E9" s="29"/>
      <c r="F9" s="29"/>
      <c r="G9" s="29"/>
      <c r="H9" s="28"/>
      <c r="I9" s="13"/>
      <c r="J9" s="14"/>
      <c r="K9" s="14"/>
      <c r="L9" s="15"/>
      <c r="M9" s="15"/>
      <c r="N9" s="16"/>
      <c r="O9" s="13">
        <f>SUM(O6:O8)</f>
        <v>58237.399999999994</v>
      </c>
    </row>
    <row r="10" spans="1:15" s="17" customFormat="1" ht="120.75" customHeight="1" x14ac:dyDescent="0.2">
      <c r="B10" s="33" t="s">
        <v>28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5" s="17" customFormat="1" ht="22.5" customHeight="1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5" s="17" customFormat="1" ht="12.75" x14ac:dyDescent="0.2">
      <c r="B12" s="23" t="s">
        <v>30</v>
      </c>
      <c r="C12" s="17" t="s">
        <v>16</v>
      </c>
      <c r="D12" s="17" t="s">
        <v>19</v>
      </c>
      <c r="F12" s="24" t="s">
        <v>31</v>
      </c>
      <c r="G12" s="24"/>
    </row>
    <row r="13" spans="1:15" s="17" customFormat="1" ht="12.75" x14ac:dyDescent="0.2">
      <c r="B13" s="18" t="s">
        <v>17</v>
      </c>
      <c r="C13" s="25" t="s">
        <v>20</v>
      </c>
      <c r="D13" s="25"/>
      <c r="F13" s="26" t="s">
        <v>18</v>
      </c>
      <c r="G13" s="26"/>
    </row>
  </sheetData>
  <mergeCells count="15">
    <mergeCell ref="F12:G12"/>
    <mergeCell ref="C13:D13"/>
    <mergeCell ref="F13:G13"/>
    <mergeCell ref="A2:O2"/>
    <mergeCell ref="L4:O4"/>
    <mergeCell ref="A9:H9"/>
    <mergeCell ref="F4:H4"/>
    <mergeCell ref="B3:O3"/>
    <mergeCell ref="A4:A5"/>
    <mergeCell ref="B4:B5"/>
    <mergeCell ref="C4:C5"/>
    <mergeCell ref="D4:D5"/>
    <mergeCell ref="E4:E5"/>
    <mergeCell ref="I4:K4"/>
    <mergeCell ref="B10:M10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2026-06-10T06:45:13Z</cp:lastPrinted>
  <dcterms:created xsi:type="dcterms:W3CDTF">2014-03-06T07:46:44Z</dcterms:created>
  <dcterms:modified xsi:type="dcterms:W3CDTF">2026-06-10T06:47:25Z</dcterms:modified>
</cp:coreProperties>
</file>