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pishev_vu\Downloads\"/>
    </mc:Choice>
  </mc:AlternateContent>
  <bookViews>
    <workbookView xWindow="0" yWindow="0" windowWidth="28800" windowHeight="12300" tabRatio="500"/>
  </bookViews>
  <sheets>
    <sheet name="Лист1" sheetId="1" r:id="rId1"/>
  </sheets>
  <definedNames>
    <definedName name="_xlnm.Print_Titles" localSheetId="0">Лист1!$11:$12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5" i="1" l="1"/>
  <c r="J16" i="1" s="1"/>
  <c r="J17" i="1" s="1"/>
  <c r="K13" i="1"/>
  <c r="J13" i="1"/>
  <c r="H13" i="1"/>
  <c r="F13" i="1"/>
</calcChain>
</file>

<file path=xl/sharedStrings.xml><?xml version="1.0" encoding="utf-8"?>
<sst xmlns="http://schemas.openxmlformats.org/spreadsheetml/2006/main" count="35" uniqueCount="29">
  <si>
    <t>НМЦК = количество/ 3 (цена ед. №1 + цена ед. №2 + цена ед. №3)</t>
  </si>
  <si>
    <t xml:space="preserve">Цена средняя = </t>
  </si>
  <si>
    <t>1 / 3 * (цена ед. №1 + цена ед. №2 + цена ед. №3)</t>
  </si>
  <si>
    <t>Среднее квадратичное отклонение:</t>
  </si>
  <si>
    <r>
      <rPr>
        <sz val="11"/>
        <rFont val="Calibri"/>
        <family val="2"/>
        <charset val="204"/>
      </rPr>
      <t>(цена ед№1 - цена ср.)</t>
    </r>
    <r>
      <rPr>
        <vertAlign val="superscript"/>
        <sz val="11"/>
        <rFont val="Calibri"/>
        <family val="2"/>
        <charset val="204"/>
      </rPr>
      <t>2</t>
    </r>
    <r>
      <rPr>
        <sz val="11"/>
        <rFont val="Calibri"/>
        <family val="2"/>
        <charset val="204"/>
      </rPr>
      <t>+(цена ед№2 - цена ср.)</t>
    </r>
    <r>
      <rPr>
        <vertAlign val="superscript"/>
        <sz val="11"/>
        <rFont val="Calibri"/>
        <family val="2"/>
        <charset val="204"/>
      </rPr>
      <t>2</t>
    </r>
    <r>
      <rPr>
        <sz val="11"/>
        <rFont val="Calibri"/>
        <family val="2"/>
        <charset val="204"/>
      </rPr>
      <t>+(цена ед№3 - цена ср.)</t>
    </r>
    <r>
      <rPr>
        <vertAlign val="superscript"/>
        <sz val="11"/>
        <rFont val="Calibri"/>
        <family val="2"/>
        <charset val="204"/>
      </rPr>
      <t>2</t>
    </r>
  </si>
  <si>
    <t>3 - 1</t>
  </si>
  <si>
    <t>Коэффициент вариации:</t>
  </si>
  <si>
    <t>V= ( Среднеее квадратичное отклонение / Цена средняя ) * 100</t>
  </si>
  <si>
    <t>№
п/п</t>
  </si>
  <si>
    <t>Название</t>
  </si>
  <si>
    <t>Ед.
изм.</t>
  </si>
  <si>
    <t>кол-во</t>
  </si>
  <si>
    <t>НМЦК, рублей</t>
  </si>
  <si>
    <t>цена ед.</t>
  </si>
  <si>
    <t>сумма</t>
  </si>
  <si>
    <t>цена</t>
  </si>
  <si>
    <t>НМЦК:</t>
  </si>
  <si>
    <t>Средняя цена:</t>
  </si>
  <si>
    <t>Итого:</t>
  </si>
  <si>
    <t xml:space="preserve">Начальная максимальная цена контракта </t>
  </si>
  <si>
    <t xml:space="preserve">Изучение рынка произвел:
Заместитель начальника отдела тылового обеспечения УМТО Главного управления                                                                                                                                          </t>
  </si>
  <si>
    <t>А.С. Комиссаров</t>
  </si>
  <si>
    <t xml:space="preserve">Предложение № 1 . 
</t>
  </si>
  <si>
    <t xml:space="preserve">Предложение № 2  
</t>
  </si>
  <si>
    <t xml:space="preserve">Предложение № 3 </t>
  </si>
  <si>
    <t>Открытки для поздравлений (горизонтальные)</t>
  </si>
  <si>
    <t>шт.</t>
  </si>
  <si>
    <t>Коммерческие предложения или иные документы, на основании которых выполнен расчет НМЦК , прилагаются и являются неотъемлемой частью обоснования начальной (максимальной) цены контракта.
Дата подготовки обоснования НМЦК: 16.07.2026 г.</t>
  </si>
  <si>
    <t xml:space="preserve">Обоснования начальной (максимальной) цены контракта
на  поставку открыток для поздравлений (горизонтальных) для нужд Главного управления МЧС России по Ростовской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</si>
</sst>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#,##0.00\ _₽;[Red]#,##0.00\ _₽"/>
  </numFmts>
  <fonts count="15" x14ac:knownFonts="1">
    <font>
      <sz val="11"/>
      <color theme="1"/>
      <name val="Calibri"/>
      <family val="2"/>
      <charset val="204"/>
    </font>
    <font>
      <b/>
      <sz val="14"/>
      <name val="Calibri"/>
      <family val="2"/>
      <charset val="204"/>
    </font>
    <font>
      <sz val="18"/>
      <name val="Calibri"/>
      <family val="2"/>
      <charset val="204"/>
    </font>
    <font>
      <sz val="11"/>
      <name val="Calibri"/>
      <family val="2"/>
      <charset val="204"/>
    </font>
    <font>
      <vertAlign val="superscript"/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top" wrapText="1"/>
    </xf>
    <xf numFmtId="2" fontId="6" fillId="2" borderId="5" xfId="0" applyNumberFormat="1" applyFont="1" applyFill="1" applyBorder="1" applyAlignment="1">
      <alignment horizontal="center" vertical="top" wrapText="1"/>
    </xf>
    <xf numFmtId="2" fontId="6" fillId="0" borderId="5" xfId="0" applyNumberFormat="1" applyFont="1" applyBorder="1" applyAlignment="1">
      <alignment horizontal="center" vertical="top" wrapText="1"/>
    </xf>
    <xf numFmtId="2" fontId="6" fillId="0" borderId="11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4" fontId="11" fillId="0" borderId="18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165" fontId="0" fillId="0" borderId="0" xfId="0" applyNumberFormat="1" applyAlignment="1">
      <alignment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justify"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164" fontId="6" fillId="0" borderId="10" xfId="0" applyNumberFormat="1" applyFont="1" applyBorder="1" applyAlignment="1">
      <alignment horizontal="center" vertical="top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49" fontId="3" fillId="0" borderId="0" xfId="0" applyNumberFormat="1" applyFont="1" applyBorder="1" applyAlignment="1">
      <alignment horizontal="center" vertical="top" wrapText="1"/>
    </xf>
    <xf numFmtId="49" fontId="5" fillId="0" borderId="0" xfId="0" applyNumberFormat="1" applyFont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281880</xdr:colOff>
      <xdr:row>5</xdr:row>
      <xdr:rowOff>30240</xdr:rowOff>
    </xdr:from>
    <xdr:to>
      <xdr:col>9</xdr:col>
      <xdr:colOff>693360</xdr:colOff>
      <xdr:row>6</xdr:row>
      <xdr:rowOff>236160</xdr:rowOff>
    </xdr:to>
    <xdr:grpSp>
      <xdr:nvGrpSpPr>
        <xdr:cNvPr id="2" name="Группа 14"/>
        <xdr:cNvGrpSpPr/>
      </xdr:nvGrpSpPr>
      <xdr:grpSpPr>
        <a:xfrm>
          <a:off x="5915237" y="2084919"/>
          <a:ext cx="6439444" cy="450848"/>
          <a:chOff x="6222240" y="2087640"/>
          <a:chExt cx="6793920" cy="453600"/>
        </a:xfrm>
      </xdr:grpSpPr>
      <xdr:cxnSp macro="">
        <xdr:nvCxnSpPr>
          <xdr:cNvPr id="3" name="Прямая соединительная линия 3"/>
          <xdr:cNvCxnSpPr/>
        </xdr:nvCxnSpPr>
        <xdr:spPr>
          <a:xfrm>
            <a:off x="6515640" y="2089440"/>
            <a:ext cx="6500880" cy="36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4" name="Прямая соединительная линия 4"/>
          <xdr:cNvCxnSpPr/>
        </xdr:nvCxnSpPr>
        <xdr:spPr>
          <a:xfrm flipH="1">
            <a:off x="6404760" y="2087640"/>
            <a:ext cx="122400" cy="44640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5" name="Прямая соединительная линия 7"/>
          <xdr:cNvCxnSpPr/>
        </xdr:nvCxnSpPr>
        <xdr:spPr>
          <a:xfrm>
            <a:off x="6310800" y="2209680"/>
            <a:ext cx="94320" cy="33192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6" name="Прямая соединительная линия 9"/>
          <xdr:cNvCxnSpPr/>
        </xdr:nvCxnSpPr>
        <xdr:spPr>
          <a:xfrm flipV="1">
            <a:off x="6222240" y="2217240"/>
            <a:ext cx="83160" cy="792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topLeftCell="A7" zoomScale="70" zoomScaleNormal="70" workbookViewId="0">
      <selection activeCell="B13" sqref="B13:B17"/>
    </sheetView>
  </sheetViews>
  <sheetFormatPr defaultColWidth="9.140625" defaultRowHeight="15" x14ac:dyDescent="0.25"/>
  <cols>
    <col min="1" max="1" width="5.85546875" style="1" customWidth="1"/>
    <col min="2" max="2" width="67.7109375" style="2" customWidth="1"/>
    <col min="3" max="3" width="10.7109375" style="1" customWidth="1"/>
    <col min="4" max="4" width="19.42578125" style="3" customWidth="1"/>
    <col min="5" max="5" width="18.5703125" style="1" customWidth="1"/>
    <col min="6" max="6" width="13.5703125" style="1" customWidth="1"/>
    <col min="7" max="7" width="11.7109375" style="1" customWidth="1"/>
    <col min="8" max="8" width="14.5703125" style="1" customWidth="1"/>
    <col min="9" max="9" width="12.7109375" style="1" customWidth="1"/>
    <col min="10" max="10" width="20.28515625" style="1" customWidth="1"/>
    <col min="11" max="11" width="18.5703125" style="1" customWidth="1"/>
    <col min="12" max="12" width="51.5703125" style="1" customWidth="1"/>
    <col min="13" max="13" width="7.42578125" style="1" customWidth="1"/>
    <col min="14" max="14" width="6.140625" style="1" customWidth="1"/>
    <col min="15" max="15" width="5" style="1" customWidth="1"/>
    <col min="16" max="16384" width="9.140625" style="1"/>
  </cols>
  <sheetData>
    <row r="1" spans="1:11" ht="73.5" customHeight="1" x14ac:dyDescent="0.25">
      <c r="A1" s="50" t="s">
        <v>28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24.75" customHeight="1" x14ac:dyDescent="0.25">
      <c r="A2" s="4"/>
      <c r="B2" s="5"/>
      <c r="C2" s="4"/>
      <c r="D2" s="6"/>
      <c r="E2" s="4"/>
      <c r="F2" s="4"/>
      <c r="G2" s="4"/>
      <c r="H2" s="4"/>
      <c r="I2" s="4"/>
      <c r="J2" s="4"/>
      <c r="K2" s="4"/>
    </row>
    <row r="3" spans="1:11" ht="22.5" customHeight="1" x14ac:dyDescent="0.25">
      <c r="A3" s="51"/>
      <c r="B3" s="51"/>
      <c r="C3" s="51"/>
      <c r="D3" s="7"/>
      <c r="E3" s="52" t="s">
        <v>0</v>
      </c>
      <c r="F3" s="52"/>
      <c r="G3" s="52"/>
      <c r="H3" s="52"/>
      <c r="I3" s="52"/>
      <c r="J3" s="52"/>
    </row>
    <row r="4" spans="1:11" ht="19.5" customHeight="1" x14ac:dyDescent="0.25">
      <c r="A4" s="51"/>
      <c r="B4" s="51"/>
      <c r="C4" s="51"/>
      <c r="D4" s="7"/>
      <c r="E4" s="53" t="s">
        <v>1</v>
      </c>
      <c r="F4" s="53"/>
      <c r="G4" s="52" t="s">
        <v>2</v>
      </c>
      <c r="H4" s="52"/>
      <c r="I4" s="52"/>
      <c r="J4" s="52"/>
    </row>
    <row r="5" spans="1:11" ht="21.75" customHeight="1" x14ac:dyDescent="0.25">
      <c r="A5" s="51"/>
      <c r="B5" s="51"/>
      <c r="C5" s="51"/>
      <c r="D5" s="7"/>
      <c r="E5" s="52" t="s">
        <v>3</v>
      </c>
      <c r="F5" s="52"/>
      <c r="G5" s="52"/>
      <c r="H5" s="52"/>
      <c r="I5" s="52"/>
      <c r="J5" s="52"/>
    </row>
    <row r="6" spans="1:11" ht="19.5" customHeight="1" x14ac:dyDescent="0.25">
      <c r="A6" s="51"/>
      <c r="B6" s="51"/>
      <c r="C6" s="51"/>
      <c r="D6" s="7"/>
      <c r="E6" s="54" t="s">
        <v>4</v>
      </c>
      <c r="F6" s="54"/>
      <c r="G6" s="54"/>
      <c r="H6" s="54"/>
      <c r="I6" s="54"/>
      <c r="J6" s="54"/>
    </row>
    <row r="7" spans="1:11" ht="22.5" customHeight="1" x14ac:dyDescent="0.25">
      <c r="A7" s="51"/>
      <c r="B7" s="51"/>
      <c r="C7" s="51"/>
      <c r="D7" s="7"/>
      <c r="E7" s="55" t="s">
        <v>5</v>
      </c>
      <c r="F7" s="55"/>
      <c r="G7" s="55"/>
      <c r="H7" s="55"/>
      <c r="I7" s="55"/>
      <c r="J7" s="55"/>
    </row>
    <row r="8" spans="1:11" ht="17.25" customHeight="1" x14ac:dyDescent="0.25">
      <c r="A8" s="51"/>
      <c r="B8" s="51"/>
      <c r="C8" s="51"/>
      <c r="D8" s="7"/>
      <c r="E8" s="56" t="s">
        <v>6</v>
      </c>
      <c r="F8" s="56"/>
      <c r="G8" s="56"/>
      <c r="H8" s="56"/>
      <c r="I8" s="56"/>
      <c r="J8" s="56"/>
    </row>
    <row r="9" spans="1:11" s="11" customFormat="1" ht="21" customHeight="1" x14ac:dyDescent="0.25">
      <c r="A9" s="8"/>
      <c r="B9" s="9"/>
      <c r="C9" s="8"/>
      <c r="D9" s="10"/>
      <c r="E9" s="44" t="s">
        <v>7</v>
      </c>
      <c r="F9" s="44"/>
      <c r="G9" s="44"/>
      <c r="H9" s="44"/>
      <c r="I9" s="44"/>
      <c r="J9" s="44"/>
    </row>
    <row r="10" spans="1:11" s="11" customFormat="1" ht="21" customHeight="1" x14ac:dyDescent="0.25">
      <c r="A10" s="8"/>
      <c r="B10" s="9"/>
      <c r="C10" s="8"/>
      <c r="D10" s="10"/>
      <c r="E10" s="45"/>
      <c r="F10" s="45"/>
      <c r="G10" s="45"/>
      <c r="H10" s="45"/>
      <c r="I10" s="45"/>
      <c r="J10" s="45"/>
    </row>
    <row r="11" spans="1:11" s="14" customFormat="1" ht="48" customHeight="1" x14ac:dyDescent="0.25">
      <c r="A11" s="46" t="s">
        <v>8</v>
      </c>
      <c r="B11" s="47" t="s">
        <v>9</v>
      </c>
      <c r="C11" s="47" t="s">
        <v>10</v>
      </c>
      <c r="D11" s="48" t="s">
        <v>11</v>
      </c>
      <c r="E11" s="49" t="s">
        <v>22</v>
      </c>
      <c r="F11" s="49"/>
      <c r="G11" s="49" t="s">
        <v>23</v>
      </c>
      <c r="H11" s="49"/>
      <c r="I11" s="49" t="s">
        <v>24</v>
      </c>
      <c r="J11" s="49"/>
      <c r="K11" s="13" t="s">
        <v>12</v>
      </c>
    </row>
    <row r="12" spans="1:11" s="14" customFormat="1" ht="24" customHeight="1" x14ac:dyDescent="0.25">
      <c r="A12" s="46"/>
      <c r="B12" s="47"/>
      <c r="C12" s="47"/>
      <c r="D12" s="48"/>
      <c r="E12" s="15" t="s">
        <v>13</v>
      </c>
      <c r="F12" s="16" t="s">
        <v>14</v>
      </c>
      <c r="G12" s="16" t="s">
        <v>13</v>
      </c>
      <c r="H12" s="16" t="s">
        <v>14</v>
      </c>
      <c r="I12" s="16" t="s">
        <v>13</v>
      </c>
      <c r="J12" s="12" t="s">
        <v>14</v>
      </c>
      <c r="K12" s="17" t="s">
        <v>15</v>
      </c>
    </row>
    <row r="13" spans="1:11" s="14" customFormat="1" ht="24" customHeight="1" x14ac:dyDescent="0.25">
      <c r="A13" s="36">
        <v>1</v>
      </c>
      <c r="B13" s="37" t="s">
        <v>25</v>
      </c>
      <c r="C13" s="38" t="s">
        <v>26</v>
      </c>
      <c r="D13" s="39">
        <v>200</v>
      </c>
      <c r="E13" s="18">
        <v>105</v>
      </c>
      <c r="F13" s="19">
        <f>E13*D13</f>
        <v>21000</v>
      </c>
      <c r="G13" s="20">
        <v>108</v>
      </c>
      <c r="H13" s="19">
        <f>G13*D13</f>
        <v>21600</v>
      </c>
      <c r="I13" s="21">
        <v>103</v>
      </c>
      <c r="J13" s="22">
        <f>I13*D13</f>
        <v>20600</v>
      </c>
      <c r="K13" s="40">
        <f>ROUND(J14,2)</f>
        <v>21066</v>
      </c>
    </row>
    <row r="14" spans="1:11" s="14" customFormat="1" ht="24" customHeight="1" x14ac:dyDescent="0.25">
      <c r="A14" s="36"/>
      <c r="B14" s="37"/>
      <c r="C14" s="38"/>
      <c r="D14" s="39"/>
      <c r="E14" s="41" t="s">
        <v>16</v>
      </c>
      <c r="F14" s="41"/>
      <c r="G14" s="41"/>
      <c r="H14" s="41"/>
      <c r="I14" s="41"/>
      <c r="J14" s="23">
        <v>21066</v>
      </c>
      <c r="K14" s="40"/>
    </row>
    <row r="15" spans="1:11" s="14" customFormat="1" ht="24" customHeight="1" x14ac:dyDescent="0.25">
      <c r="A15" s="36"/>
      <c r="B15" s="37"/>
      <c r="C15" s="38"/>
      <c r="D15" s="39"/>
      <c r="E15" s="42" t="s">
        <v>17</v>
      </c>
      <c r="F15" s="42"/>
      <c r="G15" s="42"/>
      <c r="H15" s="42"/>
      <c r="I15" s="42"/>
      <c r="J15" s="24">
        <f>(E13+G13+I13)/3</f>
        <v>105.33333333333333</v>
      </c>
      <c r="K15" s="40"/>
    </row>
    <row r="16" spans="1:11" s="14" customFormat="1" ht="24" customHeight="1" x14ac:dyDescent="0.25">
      <c r="A16" s="36"/>
      <c r="B16" s="37"/>
      <c r="C16" s="38"/>
      <c r="D16" s="39"/>
      <c r="E16" s="42" t="s">
        <v>3</v>
      </c>
      <c r="F16" s="42"/>
      <c r="G16" s="42"/>
      <c r="H16" s="42"/>
      <c r="I16" s="42"/>
      <c r="J16" s="23">
        <f>(((E13-J15)^2+(G13-J15)^2+(I13-J15)^2)/2)^0.5</f>
        <v>2.5166114784235836</v>
      </c>
      <c r="K16" s="40"/>
    </row>
    <row r="17" spans="1:11" s="14" customFormat="1" ht="24" customHeight="1" thickBot="1" x14ac:dyDescent="0.3">
      <c r="A17" s="36"/>
      <c r="B17" s="37"/>
      <c r="C17" s="38"/>
      <c r="D17" s="39"/>
      <c r="E17" s="43" t="s">
        <v>6</v>
      </c>
      <c r="F17" s="43"/>
      <c r="G17" s="43"/>
      <c r="H17" s="43"/>
      <c r="I17" s="43"/>
      <c r="J17" s="25">
        <f>(J16/J15)*100</f>
        <v>2.389188112427453</v>
      </c>
      <c r="K17" s="40"/>
    </row>
    <row r="18" spans="1:11" ht="23.25" customHeight="1" x14ac:dyDescent="0.25">
      <c r="A18" s="31" t="s">
        <v>18</v>
      </c>
      <c r="B18" s="31"/>
      <c r="C18" s="32" t="s">
        <v>19</v>
      </c>
      <c r="D18" s="32"/>
      <c r="E18" s="32"/>
      <c r="F18" s="32"/>
      <c r="G18" s="32"/>
      <c r="H18" s="32"/>
      <c r="I18" s="32"/>
      <c r="J18" s="32"/>
      <c r="K18" s="26">
        <v>21066</v>
      </c>
    </row>
    <row r="19" spans="1:11" ht="64.5" customHeight="1" x14ac:dyDescent="0.3">
      <c r="A19" s="33" t="s">
        <v>27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spans="1:11" ht="18.75" x14ac:dyDescent="0.25">
      <c r="A20" s="27"/>
      <c r="B20" s="28"/>
      <c r="C20" s="27"/>
      <c r="D20" s="29"/>
      <c r="E20" s="27"/>
      <c r="F20" s="27"/>
      <c r="G20" s="27"/>
      <c r="H20" s="27"/>
      <c r="I20" s="27"/>
      <c r="J20" s="27"/>
      <c r="K20" s="27"/>
    </row>
    <row r="21" spans="1:11" ht="18.75" customHeight="1" x14ac:dyDescent="0.3">
      <c r="A21" s="34" t="s">
        <v>20</v>
      </c>
      <c r="B21" s="34"/>
      <c r="C21" s="34"/>
      <c r="D21" s="34"/>
      <c r="E21" s="34"/>
      <c r="F21" s="34"/>
      <c r="G21" s="34"/>
      <c r="H21" s="34"/>
      <c r="I21" s="35" t="s">
        <v>21</v>
      </c>
      <c r="J21" s="35"/>
      <c r="K21" s="35"/>
    </row>
    <row r="24" spans="1:11" x14ac:dyDescent="0.25">
      <c r="K24" s="30"/>
    </row>
  </sheetData>
  <mergeCells count="34">
    <mergeCell ref="A1:K1"/>
    <mergeCell ref="A3:C8"/>
    <mergeCell ref="E3:J3"/>
    <mergeCell ref="E4:F4"/>
    <mergeCell ref="G4:J4"/>
    <mergeCell ref="E5:J5"/>
    <mergeCell ref="E6:J6"/>
    <mergeCell ref="E7:J7"/>
    <mergeCell ref="E8:J8"/>
    <mergeCell ref="E9:J9"/>
    <mergeCell ref="E10:F10"/>
    <mergeCell ref="G10:H10"/>
    <mergeCell ref="I10:J10"/>
    <mergeCell ref="A11:A12"/>
    <mergeCell ref="B11:B12"/>
    <mergeCell ref="C11:C12"/>
    <mergeCell ref="D11:D12"/>
    <mergeCell ref="E11:F11"/>
    <mergeCell ref="G11:H11"/>
    <mergeCell ref="I11:J11"/>
    <mergeCell ref="A13:A17"/>
    <mergeCell ref="B13:B17"/>
    <mergeCell ref="C13:C17"/>
    <mergeCell ref="D13:D17"/>
    <mergeCell ref="K13:K17"/>
    <mergeCell ref="E14:I14"/>
    <mergeCell ref="E15:I15"/>
    <mergeCell ref="E16:I16"/>
    <mergeCell ref="E17:I17"/>
    <mergeCell ref="A18:B18"/>
    <mergeCell ref="C18:J18"/>
    <mergeCell ref="A19:K19"/>
    <mergeCell ref="A21:H21"/>
    <mergeCell ref="I21:K21"/>
  </mergeCells>
  <pageMargins left="0.51180555555555596" right="0.23611111111111099" top="0.82708333333333295" bottom="0.78749999999999998" header="0.511811023622047" footer="0.511811023622047"/>
  <pageSetup paperSize="9" scale="65" fitToHeight="0" orientation="landscape" horizontalDpi="300" verticalDpi="300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lEVAROV</dc:creator>
  <dc:description/>
  <cp:lastModifiedBy>Старший инженер - Епишев В.Ю.</cp:lastModifiedBy>
  <cp:revision>1</cp:revision>
  <cp:lastPrinted>2026-07-15T12:42:12Z</cp:lastPrinted>
  <dcterms:created xsi:type="dcterms:W3CDTF">2014-08-11T05:57:44Z</dcterms:created>
  <dcterms:modified xsi:type="dcterms:W3CDTF">2026-07-29T09:08:52Z</dcterms:modified>
  <dc:language>ru-RU</dc:language>
</cp:coreProperties>
</file>