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Расчет цены" sheetId="2" r:id="rId1"/>
  </sheets>
  <definedNames>
    <definedName name="_xlnm.Print_Area" localSheetId="0">'Расчет цены'!$A$2:$Q$15</definedName>
  </definedName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2"/>
  <c r="N5" s="1"/>
  <c r="O5" s="1"/>
  <c r="P5" s="1"/>
  <c r="P6" s="1"/>
  <c r="J5"/>
  <c r="K5" s="1"/>
  <c r="L5" s="1"/>
</calcChain>
</file>

<file path=xl/sharedStrings.xml><?xml version="1.0" encoding="utf-8"?>
<sst xmlns="http://schemas.openxmlformats.org/spreadsheetml/2006/main" count="38" uniqueCount="37">
  <si>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</si>
  <si>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</si>
  <si>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</si>
  <si>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</si>
  <si>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</si>
  <si>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</si>
  <si>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</si>
  <si>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</si>
  <si>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</si>
  <si>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</si>
  <si>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</si>
  <si>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</si>
  <si>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</si>
  <si>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</si>
  <si>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</si>
  <si>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</si>
  <si>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Порядок применения официального курса иностранной валюты к рублю Российской Федерации не устанавливается, поскольку для формирования цены контракта и расчетов с Поставщиком (Подрядчиком/Исполнителем) Заказчиком используется валюта Российской Федерации.</t>
  </si>
  <si>
    <t>Определяем НМЦК в соответствии с приказом Министерства экономического развития РФ от 02 октября 2013 года №567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</t>
  </si>
  <si>
    <t>Постановление Правительства РФ от 02.12.2017 N 1465 (ред. от 12.08.2023) "О государственном регулировании цен на продукцию, поставляемую по государственному оборонному заказу, а также о внесении изменений и признании утратившими силу некоторых актов Правительства Российской Федерации" (вместе с "Положением о государственном регулировании цен на продукцию, поставляемую по государственному оборонному заказу")</t>
  </si>
  <si>
    <t>Заказчик подтверждает, что: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</si>
  <si>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</si>
  <si>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2. Характеристика товара (условия оказания услуг, выполнения работ) используемые для расчета НМЦК соответствуют описанию объекта закупки.</t>
  </si>
  <si>
    <t>Инициатор закупки:</t>
  </si>
  <si>
    <t>Контактный телефон__8 (3652) 77-30-28</t>
  </si>
  <si>
    <t xml:space="preserve"> </t>
  </si>
  <si>
    <t>капитан внутренней службы</t>
  </si>
  <si>
    <t>Жмыхов С.М.</t>
  </si>
  <si>
    <t>Начальник ОТО</t>
  </si>
  <si>
    <t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</si>
  <si>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 xml:space="preserve">Приложение </t>
  </si>
  <si>
    <t xml:space="preserve">71.20.19.120 - Оформление декларации соответствия по схеме 1Д (РФ) ТР ТС 021/2011, ТР ТС 024/2011 и протокола испытаний на продовольствие: маргарин марки МТ, с массовой долей жира 40% </t>
  </si>
  <si>
    <t>Усл. Ед.</t>
  </si>
  <si>
    <t>Поставщик №1  входящий № 61 от 26.03.2026</t>
  </si>
  <si>
    <t>Поставщик №2 входящий № 62 от 26.03.2026</t>
  </si>
  <si>
    <t>Поставщик №3 входящий № 63 от 26.03.2026</t>
  </si>
  <si>
    <t>Начальная максимальная цена контракта составляет 15 000 рублей 00 копеек</t>
  </si>
  <si>
    <t>В соответствии с частью 2 статьи 72 Бюджетного кодекса РФ государственные контракты заключаются и оплачиваются в пределах лимитов бюджетных обязательств. Принято решение установить НМЦК на основании минимального коммерческого предложения 13 000  (тренадцать тысяч)  рублей 00 копеек. (Письмо Министерства экономического развития РФ от 18.12.2015 № Д28и-3771 «О разъяснении рекомендаций по формированию НМЦК», письмо Министерства финансов РФ от 08.09.2017 № 24-01-09/58179).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</si>
</sst>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"/>
  </numFmts>
  <fonts count="20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13" fillId="0" borderId="0" xfId="0" applyFont="1"/>
    <xf numFmtId="0" fontId="14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horizontal="left"/>
      <protection locked="0"/>
    </xf>
    <xf numFmtId="3" fontId="15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top" wrapText="1"/>
    </xf>
    <xf numFmtId="2" fontId="18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right"/>
    </xf>
    <xf numFmtId="0" fontId="13" fillId="0" borderId="0" xfId="0" applyFont="1" applyAlignment="1">
      <alignment horizontal="justify" vertical="distributed" wrapText="1"/>
    </xf>
    <xf numFmtId="0" fontId="4" fillId="0" borderId="0" xfId="0" applyFont="1" applyAlignment="1" applyProtection="1">
      <alignment horizontal="center"/>
      <protection locked="0"/>
    </xf>
    <xf numFmtId="0" fontId="13" fillId="0" borderId="0" xfId="0" applyFont="1" applyAlignment="1">
      <alignment horizontal="left" vertical="distributed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1195" name="Picture 1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63200" y="20859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1196" name="Picture 2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258300" y="20574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1504950</xdr:colOff>
      <xdr:row>3</xdr:row>
      <xdr:rowOff>1962150</xdr:rowOff>
    </xdr:to>
    <xdr:pic>
      <xdr:nvPicPr>
        <xdr:cNvPr id="1197" name="Picture 5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15700" y="2733675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419100</xdr:colOff>
      <xdr:row>3</xdr:row>
      <xdr:rowOff>1628775</xdr:rowOff>
    </xdr:to>
    <xdr:pic>
      <xdr:nvPicPr>
        <xdr:cNvPr id="1198" name="Picture 6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563350" y="25336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8"/>
  <sheetViews>
    <sheetView tabSelected="1" zoomScale="85" zoomScaleNormal="85" zoomScaleSheetLayoutView="70" workbookViewId="0">
      <selection activeCell="K6" sqref="K6"/>
    </sheetView>
  </sheetViews>
  <sheetFormatPr defaultRowHeight="12.75"/>
  <cols>
    <col min="1" max="1" width="3.140625" style="1" customWidth="1"/>
    <col min="2" max="2" width="28.140625" style="1" customWidth="1"/>
    <col min="3" max="3" width="13.140625" style="1" customWidth="1"/>
    <col min="4" max="4" width="7.5703125" style="1" customWidth="1"/>
    <col min="5" max="7" width="11.7109375" style="1" customWidth="1"/>
    <col min="8" max="8" width="9.85546875" style="1" customWidth="1"/>
    <col min="9" max="9" width="3.5703125" style="1" customWidth="1"/>
    <col min="10" max="10" width="15.5703125" style="1" customWidth="1"/>
    <col min="11" max="11" width="16.5703125" style="1" customWidth="1"/>
    <col min="12" max="12" width="14.28515625" style="1" customWidth="1"/>
    <col min="13" max="13" width="22.7109375" style="1" customWidth="1"/>
    <col min="14" max="14" width="14.42578125" style="1" customWidth="1"/>
    <col min="15" max="15" width="13.5703125" style="1" customWidth="1"/>
    <col min="16" max="16" width="14" style="1" customWidth="1"/>
    <col min="17" max="16384" width="9.140625" style="1"/>
  </cols>
  <sheetData>
    <row r="1" spans="1:16" ht="18.75">
      <c r="J1" s="31" t="s">
        <v>29</v>
      </c>
      <c r="K1" s="31"/>
      <c r="L1" s="31"/>
      <c r="M1" s="31"/>
      <c r="N1" s="31"/>
      <c r="O1" s="31"/>
      <c r="P1" s="31"/>
    </row>
    <row r="2" spans="1:16" ht="65.25" customHeight="1">
      <c r="A2" s="27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39" customHeight="1">
      <c r="A3" s="28" t="s">
        <v>0</v>
      </c>
      <c r="B3" s="28" t="s">
        <v>2</v>
      </c>
      <c r="C3" s="35" t="s">
        <v>1</v>
      </c>
      <c r="D3" s="35" t="s">
        <v>3</v>
      </c>
      <c r="E3" s="40" t="s">
        <v>4</v>
      </c>
      <c r="F3" s="44"/>
      <c r="G3" s="41"/>
      <c r="H3" s="40" t="s">
        <v>8</v>
      </c>
      <c r="I3" s="41"/>
      <c r="J3" s="43" t="s">
        <v>13</v>
      </c>
      <c r="K3" s="43"/>
      <c r="L3" s="43"/>
      <c r="M3" s="45" t="s">
        <v>15</v>
      </c>
      <c r="N3" s="45"/>
      <c r="O3" s="45"/>
      <c r="P3" s="45"/>
    </row>
    <row r="4" spans="1:16" ht="147" customHeight="1">
      <c r="A4" s="28"/>
      <c r="B4" s="35"/>
      <c r="C4" s="36"/>
      <c r="D4" s="42"/>
      <c r="E4" s="23" t="s">
        <v>32</v>
      </c>
      <c r="F4" s="23" t="s">
        <v>33</v>
      </c>
      <c r="G4" s="23" t="s">
        <v>34</v>
      </c>
      <c r="H4" s="37" t="s">
        <v>8</v>
      </c>
      <c r="I4" s="38"/>
      <c r="J4" s="2" t="s">
        <v>7</v>
      </c>
      <c r="K4" s="2" t="s">
        <v>5</v>
      </c>
      <c r="L4" s="3" t="s">
        <v>6</v>
      </c>
      <c r="M4" s="5" t="s">
        <v>12</v>
      </c>
      <c r="N4" s="4" t="s">
        <v>10</v>
      </c>
      <c r="O4" s="4" t="s">
        <v>11</v>
      </c>
      <c r="P4" s="4" t="s">
        <v>14</v>
      </c>
    </row>
    <row r="5" spans="1:16" ht="105" customHeight="1">
      <c r="A5" s="16">
        <v>1</v>
      </c>
      <c r="B5" s="17" t="s">
        <v>30</v>
      </c>
      <c r="C5" s="48" t="s">
        <v>31</v>
      </c>
      <c r="D5" s="22">
        <v>1</v>
      </c>
      <c r="E5" s="24">
        <v>13000</v>
      </c>
      <c r="F5" s="24">
        <v>15000</v>
      </c>
      <c r="G5" s="24">
        <v>17000</v>
      </c>
      <c r="H5" s="46" t="s">
        <v>9</v>
      </c>
      <c r="I5" s="47"/>
      <c r="J5" s="11">
        <f>AVERAGE(E5:G5)</f>
        <v>15000</v>
      </c>
      <c r="K5" s="10">
        <f>SQRT(((SUM((POWER(G5-J5,2)),(POWER(F5-J5,2)),(POWER(E5-J5,2)))))/2)</f>
        <v>2000</v>
      </c>
      <c r="L5" s="10">
        <f>K5/J5*100</f>
        <v>13.333333333333334</v>
      </c>
      <c r="M5" s="12">
        <f>((D5/3)*(SUM(E5:G5)))</f>
        <v>15000</v>
      </c>
      <c r="N5" s="13">
        <f>M5/D5</f>
        <v>15000</v>
      </c>
      <c r="O5" s="12">
        <f>ROUNDDOWN(N5,2)</f>
        <v>15000</v>
      </c>
      <c r="P5" s="12">
        <f>O5*D5</f>
        <v>15000</v>
      </c>
    </row>
    <row r="6" spans="1:16" ht="26.25" customHeight="1">
      <c r="A6" s="26" t="s">
        <v>35</v>
      </c>
      <c r="B6" s="26"/>
      <c r="C6" s="26"/>
      <c r="D6" s="26"/>
      <c r="E6" s="26"/>
      <c r="F6" s="26"/>
      <c r="G6" s="26"/>
      <c r="H6" s="26"/>
      <c r="I6" s="26"/>
      <c r="J6" s="14"/>
      <c r="K6" s="15"/>
      <c r="L6" s="15"/>
      <c r="M6" s="15"/>
      <c r="N6" s="15"/>
      <c r="O6" s="15"/>
      <c r="P6" s="14">
        <f>SUM(P5:P5)</f>
        <v>15000</v>
      </c>
    </row>
    <row r="7" spans="1:16" ht="9.75" customHeight="1"/>
    <row r="8" spans="1:16" ht="35.25" customHeight="1">
      <c r="A8" s="39" t="s">
        <v>16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</row>
    <row r="9" spans="1:16" ht="76.5" customHeight="1">
      <c r="A9" s="29" t="s">
        <v>36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 ht="63.75" customHeight="1">
      <c r="A10" s="25" t="s">
        <v>28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 ht="40.5" customHeight="1">
      <c r="A11" s="25" t="s">
        <v>18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ht="18" customHeight="1">
      <c r="A12" s="32" t="s">
        <v>19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8"/>
      <c r="O12" s="8"/>
      <c r="P12" s="8"/>
    </row>
    <row r="13" spans="1:16" ht="36" customHeight="1">
      <c r="A13" s="34" t="s">
        <v>20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6" ht="31.5" customHeight="1">
      <c r="A14" s="34" t="s">
        <v>21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6" ht="28.5" customHeight="1">
      <c r="A15" s="33" t="s">
        <v>22</v>
      </c>
      <c r="B15" s="33"/>
      <c r="C15" s="33"/>
      <c r="D15" s="33"/>
      <c r="E15" s="33"/>
      <c r="F15" s="19"/>
      <c r="G15" s="19"/>
      <c r="H15" s="19"/>
      <c r="I15" s="19"/>
      <c r="J15" s="19"/>
      <c r="K15" s="19"/>
      <c r="L15" s="19"/>
      <c r="M15" s="19"/>
      <c r="N15" s="20"/>
      <c r="O15" s="20"/>
      <c r="P15" s="20"/>
    </row>
    <row r="16" spans="1:16" ht="17.25" customHeight="1">
      <c r="A16" s="21"/>
      <c r="B16" s="21" t="s">
        <v>27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  <c r="O16" s="20"/>
      <c r="P16" s="20"/>
    </row>
    <row r="17" spans="1:16" ht="24" customHeight="1">
      <c r="A17" s="21"/>
      <c r="B17" s="21" t="s">
        <v>25</v>
      </c>
      <c r="C17" s="19"/>
      <c r="D17" s="19"/>
      <c r="E17" s="19"/>
      <c r="F17" s="19"/>
      <c r="G17" s="19"/>
      <c r="H17" s="19"/>
      <c r="I17" s="19"/>
      <c r="J17" s="19"/>
      <c r="K17" s="21" t="s">
        <v>26</v>
      </c>
      <c r="L17" s="19"/>
      <c r="M17" s="19"/>
      <c r="N17" s="8"/>
      <c r="O17" s="8"/>
      <c r="P17" s="8"/>
    </row>
    <row r="18" spans="1:16" ht="22.5" customHeight="1">
      <c r="A18" s="21"/>
      <c r="B18" s="21" t="s">
        <v>23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/>
      <c r="O18" s="20"/>
      <c r="P18" s="20"/>
    </row>
    <row r="19" spans="1:16" ht="15.75" customHeight="1">
      <c r="A19" s="21"/>
      <c r="B19" s="21" t="s">
        <v>24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8"/>
    </row>
    <row r="20" spans="1:16" ht="16.5" customHeight="1">
      <c r="H20" s="9"/>
    </row>
    <row r="21" spans="1:16" ht="90.75" customHeight="1"/>
    <row r="22" spans="1:16" ht="69" customHeight="1"/>
    <row r="23" spans="1:16" ht="71.25" customHeight="1"/>
    <row r="24" spans="1:16" ht="63.75" customHeight="1"/>
    <row r="25" spans="1:16" ht="66" customHeight="1"/>
    <row r="26" spans="1:16" ht="74.25" customHeight="1"/>
    <row r="27" spans="1:16" ht="66" customHeight="1"/>
    <row r="28" spans="1:16" ht="69.75" customHeight="1"/>
    <row r="29" spans="1:16" ht="49.5" customHeight="1"/>
    <row r="30" spans="1:16" ht="64.5" customHeight="1"/>
    <row r="31" spans="1:16" ht="73.5" customHeight="1"/>
    <row r="32" spans="1:16" ht="129" customHeight="1"/>
    <row r="33" spans="1:21" ht="81" customHeight="1"/>
    <row r="34" spans="1:21" ht="63.75" customHeight="1"/>
    <row r="35" spans="1:21" ht="63" customHeight="1"/>
    <row r="36" spans="1:21" ht="67.5" customHeight="1">
      <c r="Q36" s="6"/>
      <c r="R36" s="6"/>
      <c r="T36" s="6"/>
    </row>
    <row r="37" spans="1:21" ht="72" customHeight="1">
      <c r="S37" s="6"/>
    </row>
    <row r="38" spans="1:21" ht="68.25" customHeight="1">
      <c r="U38" s="6"/>
    </row>
    <row r="39" spans="1:21" ht="75.75" customHeight="1"/>
    <row r="40" spans="1:21" s="6" customFormat="1" ht="22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7"/>
      <c r="R40" s="7"/>
      <c r="S40" s="1"/>
      <c r="T40" s="7"/>
      <c r="U40" s="1"/>
    </row>
    <row r="41" spans="1:21" ht="56.25" customHeight="1">
      <c r="Q41" s="7"/>
      <c r="R41" s="7"/>
      <c r="S41" s="7"/>
      <c r="T41" s="7"/>
    </row>
    <row r="42" spans="1:21" ht="74.25" customHeight="1">
      <c r="Q42" s="7"/>
      <c r="R42" s="7"/>
      <c r="S42" s="7"/>
      <c r="T42" s="7"/>
      <c r="U42" s="7"/>
    </row>
    <row r="43" spans="1:21" ht="19.5" customHeight="1">
      <c r="S43" s="7"/>
      <c r="U43" s="7"/>
    </row>
    <row r="44" spans="1:21" s="7" customFormat="1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S44" s="1"/>
    </row>
    <row r="45" spans="1:21" s="7" customFormat="1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T45" s="1"/>
      <c r="U45" s="1"/>
    </row>
    <row r="46" spans="1:21" s="7" customFormat="1" ht="1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1" ht="19.5" customHeight="1"/>
    <row r="48" spans="1:21" s="7" customFormat="1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</sheetData>
  <mergeCells count="21">
    <mergeCell ref="J1:P1"/>
    <mergeCell ref="A12:M12"/>
    <mergeCell ref="A15:E15"/>
    <mergeCell ref="A13:P13"/>
    <mergeCell ref="A14:P14"/>
    <mergeCell ref="B3:B4"/>
    <mergeCell ref="C3:C4"/>
    <mergeCell ref="H4:I4"/>
    <mergeCell ref="A8:P8"/>
    <mergeCell ref="H3:I3"/>
    <mergeCell ref="D3:D4"/>
    <mergeCell ref="J3:L3"/>
    <mergeCell ref="E3:G3"/>
    <mergeCell ref="A11:P11"/>
    <mergeCell ref="M3:P3"/>
    <mergeCell ref="H5:I5"/>
    <mergeCell ref="A10:P10"/>
    <mergeCell ref="A6:I6"/>
    <mergeCell ref="A2:P2"/>
    <mergeCell ref="A3:A4"/>
    <mergeCell ref="A9:P9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</cp:lastModifiedBy>
  <cp:lastPrinted>2026-04-07T15:02:50Z</cp:lastPrinted>
  <dcterms:created xsi:type="dcterms:W3CDTF">2014-01-15T18:15:09Z</dcterms:created>
  <dcterms:modified xsi:type="dcterms:W3CDTF">2026-04-07T15:03:02Z</dcterms:modified>
</cp:coreProperties>
</file>