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храна 01.06.2026\мри 8\"/>
    </mc:Choice>
  </mc:AlternateContent>
  <bookViews>
    <workbookView xWindow="0" yWindow="60" windowWidth="20490" windowHeight="7695"/>
  </bookViews>
  <sheets>
    <sheet name="расчет цены" sheetId="4" r:id="rId1"/>
  </sheets>
  <calcPr calcId="152511"/>
</workbook>
</file>

<file path=xl/calcChain.xml><?xml version="1.0" encoding="utf-8"?>
<calcChain xmlns="http://schemas.openxmlformats.org/spreadsheetml/2006/main">
  <c r="I7" i="4" l="1"/>
  <c r="H7" i="4"/>
  <c r="K7" i="4" l="1"/>
  <c r="L7" i="4" s="1"/>
  <c r="M7" i="4" s="1"/>
  <c r="N7" i="4" s="1"/>
  <c r="N8" i="4" s="1"/>
  <c r="J7" i="4" l="1"/>
</calcChain>
</file>

<file path=xl/sharedStrings.xml><?xml version="1.0" encoding="utf-8"?>
<sst xmlns="http://schemas.openxmlformats.org/spreadsheetml/2006/main" count="25" uniqueCount="25">
  <si>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</si>
  <si>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</si>
  <si>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</si>
  <si>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</si>
  <si>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</si>
  <si>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</si>
  <si>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</si>
  <si>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</si>
  <si>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</si>
  <si>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</si>
  <si>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</si>
  <si>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</si>
  <si>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</si>
  <si>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</si>
  <si>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</si>
  <si>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</si>
  <si>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Положения части 6 Постановления Правительства РФ от 10.07.2019 №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 (вместе с "Правилами формирования и ведения единого реестра Российской радиоэлектронной продукции", "Порядком подготовки обоснования невозможности соблюдения ограничения на допуск радиоэлектронной продукции, происходящей из иностранных государств, для целей осуществления закупок для обеспечения государственных и муниципальных нужд") не применяются в связи с отсутсвием порядка определенипя НМЦК, установленного Министерством промышленности и торговли РФ.</t>
  </si>
  <si>
    <t>ОБОСНОВАНИЕ НАЧАЛЬНОЙ (МАКСИМАЛЬНОЙ) ЦЕНЫ КОНТРАКТА, НАЧАЛЬНЫХ ЦЕН ЕДИНИЦ ТОВАРА, РАБОТЫ, УСЛУГИ</t>
  </si>
  <si>
    <t xml:space="preserve">Таблица для обоснования начальной (максимальной) цены контракта при выборе метода сопоставимых рыночных цен (анализа рынка)    </t>
  </si>
  <si>
    <t>чел час</t>
  </si>
  <si>
    <r>
      <t xml:space="preserve">Оказание услуг физической охраны  для нужд Межрайонной ИФНС России №8 по Краснодарскому краю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контракта </t>
    </r>
    <r>
      <rPr>
        <b/>
        <sz val="10"/>
        <rFont val="Times New Roman"/>
        <family val="1"/>
        <charset val="204"/>
      </rPr>
      <t xml:space="preserve"> 25.05.2026</t>
    </r>
    <r>
      <rPr>
        <b/>
        <sz val="10"/>
        <color indexed="8"/>
        <rFont val="Times New Roman"/>
        <family val="1"/>
        <charset val="204"/>
      </rPr>
      <t xml:space="preserve">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Используемый метод определения начальной (максимальной) цены контракта:   метод сопоставимых рыночных цен (анализа рынка);                                                                                                                                                                                                                                                                              
Обоснование выбранного метода обоснования начальной (максимальной) цены контракта: согласно ч.18 ст.22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в целях эффективного расходования бюджетных ассигнований.                                                                                                                                                                                                                                                                                                                                                                                                                                                                                                                                                                          Валюта, используемая для формирования цены контракта и расчетов с поставщиками (исполнителями подрядчиками) -  рубль РФ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 случае если  для формирования цены контракта и расчетов с поставщиками предусмотрена валюта, отличная от рубля, то при оплате заключенного контракта применяется официальный курс иностранной валюты к рублю Российской Федерации, установленный Центральным банком Российской Федерации на момент оплаты
</t>
    </r>
  </si>
  <si>
    <t xml:space="preserve">Оказание услуг физической охраны  для нужд Межрайонной ИФНС России №8 по Краснодарскому краю   </t>
  </si>
  <si>
    <t>Коммерческое предложение №1</t>
  </si>
  <si>
    <t>Коммерческое предложение №2</t>
  </si>
  <si>
    <t>Коммерческое предложение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</si>
</sst>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₽_-;\-* #,##0.00\ _₽_-;_-* &quot;-&quot;??\ _₽_-;_-@_-"/>
    <numFmt numFmtId="164" formatCode="#,##0.000"/>
    <numFmt numFmtId="165" formatCode="_-* #,##0_р_._-;\-* #,##0_р_._-;_-* \-_р_._-;_-@_-"/>
    <numFmt numFmtId="166" formatCode="_-* #,##0&quot;р.&quot;_-;\-* #,##0&quot;р.&quot;_-;_-* &quot;-р.&quot;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 &quot;;&quot; (&quot;#,##0.00&quot;)&quot;;&quot; -&quot;#&quot; &quot;;@&quot; &quot;"/>
    <numFmt numFmtId="171" formatCode="#,##0.00_р_."/>
    <numFmt numFmtId="172" formatCode="_(* #,##0.00_);_(* \(#,##0.00\);_(* \-??_);_(@_)"/>
    <numFmt numFmtId="173" formatCode="[$$-409]#,##0"/>
    <numFmt numFmtId="174" formatCode="_-[$$-409]* #,##0_-;\-[$$-409]* #,##0_-;_-[$$-409]* &quot;-&quot;??_-;_-@_-"/>
    <numFmt numFmtId="175" formatCode="_-* #,##0.00[$р.-419]_-;\-* #,##0.00[$р.-419]_-;_-* &quot;-&quot;??[$р.-419]_-;_-@_-"/>
    <numFmt numFmtId="176" formatCode="_-* #,##0.00\ [$€-1]_-;\-* #,##0.00\ [$€-1]_-;_-* &quot;-&quot;??\ [$€-1]_-"/>
    <numFmt numFmtId="177" formatCode="_-* #,##0.00\ [$€]_-;\-* #,##0.00\ [$€]_-;_-* &quot;-&quot;??\ [$€]_-;_-@_-"/>
  </numFmts>
  <fonts count="8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1"/>
      <color indexed="8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Times New Roman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Helv"/>
    </font>
    <font>
      <u/>
      <sz val="10"/>
      <color theme="10"/>
      <name val="Arial Cyr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indexed="63"/>
      <name val="Arial"/>
      <family val="2"/>
    </font>
    <font>
      <sz val="10"/>
      <name val="Arial Cyr"/>
    </font>
    <font>
      <sz val="10"/>
      <name val="Calibri"/>
      <family val="2"/>
    </font>
    <font>
      <sz val="11"/>
      <color indexed="8"/>
      <name val="Calibri"/>
      <family val="2"/>
    </font>
    <font>
      <sz val="8"/>
      <name val="Arial"/>
      <family val="2"/>
      <charset val="1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43">
    <xf numFmtId="0" fontId="0" fillId="0" borderId="0"/>
    <xf numFmtId="0" fontId="7" fillId="0" borderId="0"/>
    <xf numFmtId="0" fontId="6" fillId="0" borderId="0"/>
    <xf numFmtId="0" fontId="11" fillId="0" borderId="0" applyNumberFormat="0"/>
    <xf numFmtId="0" fontId="12" fillId="0" borderId="0"/>
    <xf numFmtId="0" fontId="13" fillId="0" borderId="0">
      <alignment horizontal="left"/>
    </xf>
    <xf numFmtId="0" fontId="14" fillId="0" borderId="0"/>
    <xf numFmtId="0" fontId="15" fillId="0" borderId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6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8" borderId="6" applyNumberFormat="0" applyAlignment="0" applyProtection="0"/>
    <xf numFmtId="0" fontId="20" fillId="21" borderId="13" applyNumberFormat="0" applyAlignment="0" applyProtection="0"/>
    <xf numFmtId="0" fontId="21" fillId="21" borderId="6" applyNumberFormat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2" borderId="7" applyNumberFormat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6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5" fillId="24" borderId="12" applyNumberFormat="0" applyFont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6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0" fontId="12" fillId="0" borderId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167" fontId="7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47" borderId="0"/>
    <xf numFmtId="0" fontId="9" fillId="25" borderId="0" applyNumberFormat="0" applyBorder="0" applyAlignment="0" applyProtection="0"/>
    <xf numFmtId="0" fontId="50" fillId="48" borderId="0"/>
    <xf numFmtId="0" fontId="9" fillId="26" borderId="0" applyNumberFormat="0" applyBorder="0" applyAlignment="0" applyProtection="0"/>
    <xf numFmtId="0" fontId="50" fillId="49" borderId="0"/>
    <xf numFmtId="0" fontId="9" fillId="27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1" borderId="0"/>
    <xf numFmtId="0" fontId="9" fillId="29" borderId="0" applyNumberFormat="0" applyBorder="0" applyAlignment="0" applyProtection="0"/>
    <xf numFmtId="0" fontId="50" fillId="52" borderId="0"/>
    <xf numFmtId="0" fontId="9" fillId="30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4" borderId="0"/>
    <xf numFmtId="0" fontId="9" fillId="32" borderId="0" applyNumberFormat="0" applyBorder="0" applyAlignment="0" applyProtection="0"/>
    <xf numFmtId="0" fontId="50" fillId="55" borderId="0"/>
    <xf numFmtId="0" fontId="9" fillId="33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6" borderId="0"/>
    <xf numFmtId="0" fontId="9" fillId="34" borderId="0" applyNumberFormat="0" applyBorder="0" applyAlignment="0" applyProtection="0"/>
    <xf numFmtId="0" fontId="51" fillId="57" borderId="0"/>
    <xf numFmtId="0" fontId="34" fillId="35" borderId="0" applyNumberFormat="0" applyBorder="0" applyAlignment="0" applyProtection="0"/>
    <xf numFmtId="0" fontId="51" fillId="54" borderId="0"/>
    <xf numFmtId="0" fontId="34" fillId="32" borderId="0" applyNumberFormat="0" applyBorder="0" applyAlignment="0" applyProtection="0"/>
    <xf numFmtId="0" fontId="51" fillId="55" borderId="0"/>
    <xf numFmtId="0" fontId="34" fillId="33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0" borderId="0"/>
    <xf numFmtId="0" fontId="34" fillId="38" borderId="0" applyNumberFormat="0" applyBorder="0" applyAlignment="0" applyProtection="0"/>
    <xf numFmtId="168" fontId="52" fillId="0" borderId="0"/>
    <xf numFmtId="0" fontId="49" fillId="0" borderId="0"/>
    <xf numFmtId="0" fontId="9" fillId="0" borderId="0"/>
    <xf numFmtId="0" fontId="9" fillId="0" borderId="0"/>
    <xf numFmtId="0" fontId="53" fillId="0" borderId="0">
      <alignment horizontal="center"/>
    </xf>
    <xf numFmtId="0" fontId="53" fillId="0" borderId="0">
      <alignment horizontal="center" textRotation="90"/>
    </xf>
    <xf numFmtId="0" fontId="54" fillId="0" borderId="0"/>
    <xf numFmtId="169" fontId="54" fillId="0" borderId="0"/>
    <xf numFmtId="0" fontId="51" fillId="61" borderId="0"/>
    <xf numFmtId="0" fontId="34" fillId="39" borderId="0" applyNumberFormat="0" applyBorder="0" applyAlignment="0" applyProtection="0"/>
    <xf numFmtId="0" fontId="51" fillId="62" borderId="0"/>
    <xf numFmtId="0" fontId="34" fillId="40" borderId="0" applyNumberFormat="0" applyBorder="0" applyAlignment="0" applyProtection="0"/>
    <xf numFmtId="0" fontId="51" fillId="63" borderId="0"/>
    <xf numFmtId="0" fontId="34" fillId="41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4" borderId="0"/>
    <xf numFmtId="0" fontId="34" fillId="42" borderId="0" applyNumberFormat="0" applyBorder="0" applyAlignment="0" applyProtection="0"/>
    <xf numFmtId="0" fontId="55" fillId="52" borderId="15"/>
    <xf numFmtId="0" fontId="35" fillId="30" borderId="6" applyNumberFormat="0" applyAlignment="0" applyProtection="0"/>
    <xf numFmtId="0" fontId="56" fillId="65" borderId="16"/>
    <xf numFmtId="0" fontId="36" fillId="43" borderId="13" applyNumberFormat="0" applyAlignment="0" applyProtection="0"/>
    <xf numFmtId="0" fontId="57" fillId="65" borderId="15"/>
    <xf numFmtId="0" fontId="37" fillId="43" borderId="6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17"/>
    <xf numFmtId="0" fontId="38" fillId="0" borderId="8" applyNumberFormat="0" applyFill="0" applyAlignment="0" applyProtection="0"/>
    <xf numFmtId="0" fontId="60" fillId="0" borderId="18"/>
    <xf numFmtId="0" fontId="39" fillId="0" borderId="9" applyNumberFormat="0" applyFill="0" applyAlignment="0" applyProtection="0"/>
    <xf numFmtId="0" fontId="61" fillId="0" borderId="19"/>
    <xf numFmtId="0" fontId="40" fillId="0" borderId="10" applyNumberFormat="0" applyFill="0" applyAlignment="0" applyProtection="0"/>
    <xf numFmtId="0" fontId="61" fillId="0" borderId="0"/>
    <xf numFmtId="0" fontId="40" fillId="0" borderId="0" applyNumberFormat="0" applyFill="0" applyBorder="0" applyAlignment="0" applyProtection="0"/>
    <xf numFmtId="0" fontId="62" fillId="0" borderId="20"/>
    <xf numFmtId="0" fontId="8" fillId="0" borderId="14" applyNumberFormat="0" applyFill="0" applyAlignment="0" applyProtection="0"/>
    <xf numFmtId="0" fontId="63" fillId="66" borderId="21"/>
    <xf numFmtId="0" fontId="41" fillId="44" borderId="7" applyNumberFormat="0" applyAlignment="0" applyProtection="0"/>
    <xf numFmtId="0" fontId="64" fillId="0" borderId="0"/>
    <xf numFmtId="0" fontId="27" fillId="0" borderId="0" applyNumberFormat="0" applyFill="0" applyBorder="0" applyAlignment="0" applyProtection="0"/>
    <xf numFmtId="0" fontId="65" fillId="67" borderId="0"/>
    <xf numFmtId="0" fontId="10" fillId="45" borderId="0" applyNumberFormat="0" applyBorder="0" applyAlignment="0" applyProtection="0"/>
    <xf numFmtId="168" fontId="66" fillId="0" borderId="0"/>
    <xf numFmtId="0" fontId="7" fillId="0" borderId="0"/>
    <xf numFmtId="0" fontId="7" fillId="0" borderId="0"/>
    <xf numFmtId="0" fontId="48" fillId="0" borderId="0"/>
    <xf numFmtId="0" fontId="9" fillId="0" borderId="0"/>
    <xf numFmtId="0" fontId="6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48" fillId="0" borderId="0"/>
    <xf numFmtId="0" fontId="68" fillId="48" borderId="0"/>
    <xf numFmtId="0" fontId="42" fillId="26" borderId="0" applyNumberFormat="0" applyBorder="0" applyAlignment="0" applyProtection="0"/>
    <xf numFmtId="0" fontId="69" fillId="0" borderId="0"/>
    <xf numFmtId="0" fontId="43" fillId="0" borderId="0" applyNumberFormat="0" applyFill="0" applyBorder="0" applyAlignment="0" applyProtection="0"/>
    <xf numFmtId="0" fontId="66" fillId="68" borderId="22"/>
    <xf numFmtId="0" fontId="48" fillId="46" borderId="12" applyNumberFormat="0" applyAlignment="0" applyProtection="0"/>
    <xf numFmtId="0" fontId="70" fillId="0" borderId="23"/>
    <xf numFmtId="0" fontId="44" fillId="0" borderId="11" applyNumberFormat="0" applyFill="0" applyAlignment="0" applyProtection="0"/>
    <xf numFmtId="0" fontId="71" fillId="0" borderId="0"/>
    <xf numFmtId="0" fontId="45" fillId="0" borderId="0" applyNumberFormat="0" applyFill="0" applyBorder="0" applyAlignment="0" applyProtection="0"/>
    <xf numFmtId="170" fontId="66" fillId="0" borderId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71" fontId="48" fillId="0" borderId="0" applyFill="0" applyBorder="0" applyAlignment="0" applyProtection="0"/>
    <xf numFmtId="171" fontId="7" fillId="0" borderId="0" applyFill="0" applyBorder="0" applyAlignment="0" applyProtection="0"/>
    <xf numFmtId="171" fontId="48" fillId="0" borderId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71" fontId="7" fillId="0" borderId="0" applyFill="0" applyBorder="0" applyAlignment="0" applyProtection="0"/>
    <xf numFmtId="172" fontId="7" fillId="0" borderId="0" applyFill="0" applyBorder="0" applyAlignment="0" applyProtection="0"/>
    <xf numFmtId="172" fontId="48" fillId="0" borderId="0" applyFill="0" applyBorder="0" applyAlignment="0" applyProtection="0"/>
    <xf numFmtId="172" fontId="48" fillId="0" borderId="0" applyFill="0" applyBorder="0" applyAlignment="0" applyProtection="0"/>
    <xf numFmtId="0" fontId="72" fillId="49" borderId="0"/>
    <xf numFmtId="0" fontId="46" fillId="27" borderId="0" applyNumberFormat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4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173" fontId="7" fillId="69" borderId="0" applyFill="0"/>
    <xf numFmtId="174" fontId="7" fillId="0" borderId="24">
      <alignment vertical="center"/>
    </xf>
    <xf numFmtId="0" fontId="76" fillId="0" borderId="24">
      <alignment vertical="center"/>
    </xf>
    <xf numFmtId="0" fontId="75" fillId="0" borderId="24">
      <alignment vertical="center"/>
    </xf>
    <xf numFmtId="0" fontId="7" fillId="0" borderId="25"/>
    <xf numFmtId="0" fontId="7" fillId="0" borderId="24">
      <alignment horizontal="center" vertical="center"/>
    </xf>
    <xf numFmtId="174" fontId="77" fillId="0" borderId="26">
      <alignment horizontal="center"/>
    </xf>
    <xf numFmtId="0" fontId="6" fillId="0" borderId="0"/>
    <xf numFmtId="0" fontId="48" fillId="0" borderId="0"/>
    <xf numFmtId="0" fontId="78" fillId="0" borderId="0"/>
    <xf numFmtId="0" fontId="79" fillId="0" borderId="0" applyNumberFormat="0" applyFill="0" applyBorder="0" applyAlignment="0" applyProtection="0"/>
    <xf numFmtId="175" fontId="17" fillId="0" borderId="1" applyNumberFormat="0">
      <alignment horizontal="right"/>
      <protection locked="0"/>
    </xf>
    <xf numFmtId="0" fontId="11" fillId="0" borderId="0"/>
    <xf numFmtId="176" fontId="6" fillId="0" borderId="0"/>
    <xf numFmtId="0" fontId="7" fillId="0" borderId="0"/>
    <xf numFmtId="0" fontId="6" fillId="0" borderId="0"/>
    <xf numFmtId="0" fontId="15" fillId="0" borderId="0"/>
    <xf numFmtId="177" fontId="7" fillId="0" borderId="0"/>
    <xf numFmtId="0" fontId="80" fillId="0" borderId="0"/>
    <xf numFmtId="0" fontId="80" fillId="0" borderId="0"/>
    <xf numFmtId="0" fontId="6" fillId="0" borderId="0"/>
    <xf numFmtId="175" fontId="15" fillId="0" borderId="0"/>
    <xf numFmtId="0" fontId="6" fillId="0" borderId="0"/>
    <xf numFmtId="0" fontId="15" fillId="0" borderId="0"/>
    <xf numFmtId="177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3" fillId="0" borderId="0">
      <alignment horizontal="left"/>
    </xf>
    <xf numFmtId="0" fontId="6" fillId="0" borderId="0"/>
    <xf numFmtId="0" fontId="81" fillId="0" borderId="0"/>
    <xf numFmtId="0" fontId="82" fillId="0" borderId="0"/>
    <xf numFmtId="43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50" fillId="0" borderId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4" fontId="84" fillId="0" borderId="0" xfId="0" applyNumberFormat="1" applyFont="1"/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43">
    <cellStyle name="_x000d__x000a_JournalTemplate=C:\COMFO\CTALK\JOURSTD.TPL_x000d__x000a_LbStateAddress=3 3 0 251 1 89 2 311_x000d__x000a_LbStateJou" xfId="211"/>
    <cellStyle name="20% - Акцент1 2" xfId="9"/>
    <cellStyle name="20% - Акцент1 2 2" xfId="75"/>
    <cellStyle name="20% - Акцент1 3" xfId="76"/>
    <cellStyle name="20% - Акцент2 2" xfId="10"/>
    <cellStyle name="20% - Акцент2 2 2" xfId="77"/>
    <cellStyle name="20% - Акцент2 3" xfId="78"/>
    <cellStyle name="20% - Акцент3 2" xfId="11"/>
    <cellStyle name="20% - Акцент3 2 2" xfId="79"/>
    <cellStyle name="20% - Акцент3 3" xfId="80"/>
    <cellStyle name="20% - Акцент4 2" xfId="12"/>
    <cellStyle name="20% - Акцент4 2 2" xfId="81"/>
    <cellStyle name="20% - Акцент4 3" xfId="82"/>
    <cellStyle name="20% - Акцент5 2" xfId="13"/>
    <cellStyle name="20% - Акцент5 2 2" xfId="83"/>
    <cellStyle name="20% - Акцент5 3" xfId="84"/>
    <cellStyle name="20% - Акцент6 2" xfId="14"/>
    <cellStyle name="20% - Акцент6 2 2" xfId="85"/>
    <cellStyle name="20% - Акцент6 3" xfId="86"/>
    <cellStyle name="40% - Акцент1 2" xfId="15"/>
    <cellStyle name="40% - Акцент1 2 2" xfId="87"/>
    <cellStyle name="40% - Акцент1 3" xfId="88"/>
    <cellStyle name="40% - Акцент2 2" xfId="16"/>
    <cellStyle name="40% - Акцент2 2 2" xfId="89"/>
    <cellStyle name="40% - Акцент2 3" xfId="90"/>
    <cellStyle name="40% - Акцент3 2" xfId="17"/>
    <cellStyle name="40% - Акцент3 2 2" xfId="91"/>
    <cellStyle name="40% - Акцент3 3" xfId="92"/>
    <cellStyle name="40% - Акцент4 2" xfId="18"/>
    <cellStyle name="40% - Акцент4 2 2" xfId="93"/>
    <cellStyle name="40% - Акцент4 3" xfId="94"/>
    <cellStyle name="40% - Акцент5 2" xfId="19"/>
    <cellStyle name="40% - Акцент5 2 2" xfId="95"/>
    <cellStyle name="40% - Акцент5 3" xfId="96"/>
    <cellStyle name="40% - Акцент6 2" xfId="20"/>
    <cellStyle name="40% - Акцент6 2 2" xfId="97"/>
    <cellStyle name="40% - Акцент6 3" xfId="98"/>
    <cellStyle name="60% - Акцент1 2" xfId="21"/>
    <cellStyle name="60% - Акцент1 2 2" xfId="99"/>
    <cellStyle name="60% - Акцент1 3" xfId="100"/>
    <cellStyle name="60% - Акцент2 2" xfId="22"/>
    <cellStyle name="60% - Акцент2 2 2" xfId="101"/>
    <cellStyle name="60% - Акцент2 3" xfId="102"/>
    <cellStyle name="60% - Акцент3 2" xfId="23"/>
    <cellStyle name="60% - Акцент3 2 2" xfId="103"/>
    <cellStyle name="60% - Акцент3 3" xfId="104"/>
    <cellStyle name="60% - Акцент4 2" xfId="24"/>
    <cellStyle name="60% - Акцент4 2 2" xfId="105"/>
    <cellStyle name="60% - Акцент4 3" xfId="106"/>
    <cellStyle name="60% - Акцент5 2" xfId="25"/>
    <cellStyle name="60% - Акцент5 2 2" xfId="107"/>
    <cellStyle name="60% - Акцент5 3" xfId="108"/>
    <cellStyle name="60% - Акцент6 2" xfId="26"/>
    <cellStyle name="60% - Акцент6 2 2" xfId="109"/>
    <cellStyle name="60% - Акцент6 3" xfId="110"/>
    <cellStyle name="Bld" xfId="205"/>
    <cellStyle name="ColLevel_2" xfId="212"/>
    <cellStyle name="Excel Built-in Normal" xfId="53"/>
    <cellStyle name="Excel Built-in Normal 2" xfId="111"/>
    <cellStyle name="Excel Built-in Normal 3" xfId="112"/>
    <cellStyle name="Excel Built-in Normal 4" xfId="113"/>
    <cellStyle name="Excel Built-in Normal 5" xfId="114"/>
    <cellStyle name="Heading" xfId="115"/>
    <cellStyle name="Heading1" xfId="116"/>
    <cellStyle name="Item2" xfId="213"/>
    <cellStyle name="Jun" xfId="194"/>
    <cellStyle name="ListPos" xfId="206"/>
    <cellStyle name="Normal_bay_05d" xfId="195"/>
    <cellStyle name="Qnt" xfId="207"/>
    <cellStyle name="Result" xfId="117"/>
    <cellStyle name="Result2" xfId="118"/>
    <cellStyle name="Standard_Tabelle1" xfId="214"/>
    <cellStyle name="Style 1" xfId="27"/>
    <cellStyle name="Style 1 2" xfId="54"/>
    <cellStyle name="USD" xfId="202"/>
    <cellStyle name="USDEMC" xfId="203"/>
    <cellStyle name="USDsum" xfId="208"/>
    <cellStyle name="Zagl" xfId="204"/>
    <cellStyle name="Акцент1 2" xfId="28"/>
    <cellStyle name="Акцент1 2 2" xfId="119"/>
    <cellStyle name="Акцент1 3" xfId="120"/>
    <cellStyle name="Акцент2 2" xfId="29"/>
    <cellStyle name="Акцент2 2 2" xfId="121"/>
    <cellStyle name="Акцент2 3" xfId="122"/>
    <cellStyle name="Акцент3 2" xfId="30"/>
    <cellStyle name="Акцент3 2 2" xfId="123"/>
    <cellStyle name="Акцент3 3" xfId="124"/>
    <cellStyle name="Акцент4 2" xfId="31"/>
    <cellStyle name="Акцент4 2 2" xfId="125"/>
    <cellStyle name="Акцент4 3" xfId="126"/>
    <cellStyle name="Акцент5 2" xfId="32"/>
    <cellStyle name="Акцент5 2 2" xfId="127"/>
    <cellStyle name="Акцент5 3" xfId="128"/>
    <cellStyle name="Акцент6 2" xfId="33"/>
    <cellStyle name="Акцент6 2 2" xfId="129"/>
    <cellStyle name="Акцент6 3" xfId="130"/>
    <cellStyle name="Ввод  2" xfId="34"/>
    <cellStyle name="Ввод  2 2" xfId="131"/>
    <cellStyle name="Ввод  3" xfId="132"/>
    <cellStyle name="Вывод 2" xfId="35"/>
    <cellStyle name="Вывод 2 2" xfId="133"/>
    <cellStyle name="Вывод 3" xfId="134"/>
    <cellStyle name="Вычисление 2" xfId="36"/>
    <cellStyle name="Вычисление 2 2" xfId="135"/>
    <cellStyle name="Вычисление 3" xfId="136"/>
    <cellStyle name="Гиперссылка 2" xfId="137"/>
    <cellStyle name="Гиперссылка 2 2" xfId="200"/>
    <cellStyle name="Денежный [0] 2" xfId="64"/>
    <cellStyle name="Денежный 2" xfId="63"/>
    <cellStyle name="Денежный 3" xfId="68"/>
    <cellStyle name="Денежный 4" xfId="62"/>
    <cellStyle name="Денежный 5" xfId="69"/>
    <cellStyle name="Денежный 6" xfId="67"/>
    <cellStyle name="Денежный 7" xfId="70"/>
    <cellStyle name="Заголовок 1 2" xfId="37"/>
    <cellStyle name="Заголовок 1 2 2" xfId="138"/>
    <cellStyle name="Заголовок 1 3" xfId="139"/>
    <cellStyle name="Заголовок 2 2" xfId="38"/>
    <cellStyle name="Заголовок 2 2 2" xfId="140"/>
    <cellStyle name="Заголовок 2 3" xfId="141"/>
    <cellStyle name="Заголовок 3 2" xfId="39"/>
    <cellStyle name="Заголовок 3 2 2" xfId="142"/>
    <cellStyle name="Заголовок 3 3" xfId="143"/>
    <cellStyle name="Заголовок 4 2" xfId="40"/>
    <cellStyle name="Заголовок 4 2 2" xfId="144"/>
    <cellStyle name="Заголовок 4 3" xfId="145"/>
    <cellStyle name="Итог 2" xfId="41"/>
    <cellStyle name="Итог 2 2" xfId="146"/>
    <cellStyle name="Итог 3" xfId="147"/>
    <cellStyle name="Контрольная ячейка 2" xfId="42"/>
    <cellStyle name="Контрольная ячейка 2 2" xfId="148"/>
    <cellStyle name="Контрольная ячейка 3" xfId="149"/>
    <cellStyle name="Название 2" xfId="43"/>
    <cellStyle name="Название 2 2" xfId="150"/>
    <cellStyle name="Название 3" xfId="151"/>
    <cellStyle name="Нейтральный 2" xfId="44"/>
    <cellStyle name="Нейтральный 2 2" xfId="152"/>
    <cellStyle name="Нейтральный 3" xfId="153"/>
    <cellStyle name="Обычный" xfId="0" builtinId="0"/>
    <cellStyle name="Обычный 10" xfId="73"/>
    <cellStyle name="Обычный 11" xfId="74"/>
    <cellStyle name="Обычный 12" xfId="192"/>
    <cellStyle name="Обычный 12 2" xfId="215"/>
    <cellStyle name="Обычный 13" xfId="193"/>
    <cellStyle name="Обычный 14" xfId="197"/>
    <cellStyle name="Обычный 15" xfId="198"/>
    <cellStyle name="Обычный 16" xfId="209"/>
    <cellStyle name="Обычный 17" xfId="227"/>
    <cellStyle name="Обычный 18" xfId="232"/>
    <cellStyle name="Обычный 180" xfId="216"/>
    <cellStyle name="Обычный 19" xfId="233"/>
    <cellStyle name="Обычный 2" xfId="3"/>
    <cellStyle name="Обычный 2 2" xfId="52"/>
    <cellStyle name="Обычный 2 2 2" xfId="58"/>
    <cellStyle name="Обычный 2 2 3" xfId="155"/>
    <cellStyle name="Обычный 2 2 4" xfId="210"/>
    <cellStyle name="Обычный 2 3" xfId="55"/>
    <cellStyle name="Обычный 2 3 2" xfId="59"/>
    <cellStyle name="Обычный 2 3 3" xfId="156"/>
    <cellStyle name="Обычный 2 3 4" xfId="217"/>
    <cellStyle name="Обычный 2 4" xfId="45"/>
    <cellStyle name="Обычный 2 4 2" xfId="157"/>
    <cellStyle name="Обычный 2 5" xfId="57"/>
    <cellStyle name="Обычный 2 5 2" xfId="158"/>
    <cellStyle name="Обычный 2 6" xfId="66"/>
    <cellStyle name="Обычный 2 7" xfId="154"/>
    <cellStyle name="Обычный 2 8" xfId="199"/>
    <cellStyle name="Обычный 2 9" xfId="237"/>
    <cellStyle name="Обычный 20" xfId="1"/>
    <cellStyle name="Обычный 21" xfId="234"/>
    <cellStyle name="Обычный 22" xfId="242"/>
    <cellStyle name="Обычный 27" xfId="4"/>
    <cellStyle name="Обычный 3" xfId="2"/>
    <cellStyle name="Обычный 3 2" xfId="56"/>
    <cellStyle name="Обычный 3 2 2" xfId="161"/>
    <cellStyle name="Обычный 3 2 3" xfId="160"/>
    <cellStyle name="Обычный 3 2 4" xfId="218"/>
    <cellStyle name="Обычный 3 3" xfId="159"/>
    <cellStyle name="Обычный 3 4" xfId="228"/>
    <cellStyle name="Обычный 3 5" xfId="229"/>
    <cellStyle name="Обычный 32" xfId="219"/>
    <cellStyle name="Обычный 4" xfId="5"/>
    <cellStyle name="Обычный 4 2" xfId="163"/>
    <cellStyle name="Обычный 4 2 2" xfId="221"/>
    <cellStyle name="Обычный 4 3" xfId="162"/>
    <cellStyle name="Обычный 4 3 2" xfId="222"/>
    <cellStyle name="Обычный 4 4" xfId="220"/>
    <cellStyle name="Обычный 4 5" xfId="230"/>
    <cellStyle name="Обычный 5" xfId="6"/>
    <cellStyle name="Обычный 5 2" xfId="164"/>
    <cellStyle name="Обычный 5 3" xfId="223"/>
    <cellStyle name="Обычный 5 4" xfId="231"/>
    <cellStyle name="Обычный 6" xfId="7"/>
    <cellStyle name="Обычный 6 2" xfId="166"/>
    <cellStyle name="Обычный 6 3" xfId="165"/>
    <cellStyle name="Обычный 6 4" xfId="224"/>
    <cellStyle name="Обычный 7" xfId="60"/>
    <cellStyle name="Обычный 7 2" xfId="167"/>
    <cellStyle name="Обычный 7 3" xfId="225"/>
    <cellStyle name="Обычный 8" xfId="71"/>
    <cellStyle name="Обычный 8 2" xfId="226"/>
    <cellStyle name="Обычный 9" xfId="72"/>
    <cellStyle name="Плохой 2" xfId="46"/>
    <cellStyle name="Плохой 2 2" xfId="168"/>
    <cellStyle name="Плохой 3" xfId="169"/>
    <cellStyle name="Пояснение 2" xfId="47"/>
    <cellStyle name="Пояснение 2 2" xfId="170"/>
    <cellStyle name="Пояснение 3" xfId="171"/>
    <cellStyle name="Примечание 2" xfId="48"/>
    <cellStyle name="Примечание 2 2" xfId="172"/>
    <cellStyle name="Примечание 3" xfId="173"/>
    <cellStyle name="Процентный 2" xfId="61"/>
    <cellStyle name="Процентный 2 2" xfId="201"/>
    <cellStyle name="Процентный 3" xfId="236"/>
    <cellStyle name="Связанная ячейка 2" xfId="49"/>
    <cellStyle name="Связанная ячейка 2 2" xfId="174"/>
    <cellStyle name="Связанная ячейка 3" xfId="175"/>
    <cellStyle name="Стиль 1" xfId="8"/>
    <cellStyle name="Стиль 1 2" xfId="196"/>
    <cellStyle name="Текст предупреждения 2" xfId="50"/>
    <cellStyle name="Текст предупреждения 2 2" xfId="176"/>
    <cellStyle name="Текст предупреждения 3" xfId="177"/>
    <cellStyle name="Финансовый [0] 2" xfId="65"/>
    <cellStyle name="Финансовый 10" xfId="238"/>
    <cellStyle name="Финансовый 11" xfId="239"/>
    <cellStyle name="Финансовый 12" xfId="240"/>
    <cellStyle name="Финансовый 13" xfId="241"/>
    <cellStyle name="Финансовый 2" xfId="178"/>
    <cellStyle name="Финансовый 2 2" xfId="179"/>
    <cellStyle name="Финансовый 2 3" xfId="180"/>
    <cellStyle name="Финансовый 2 4" xfId="181"/>
    <cellStyle name="Финансовый 3" xfId="182"/>
    <cellStyle name="Финансовый 3 2" xfId="183"/>
    <cellStyle name="Финансовый 4" xfId="184"/>
    <cellStyle name="Финансовый 5" xfId="185"/>
    <cellStyle name="Финансовый 6" xfId="186"/>
    <cellStyle name="Финансовый 7" xfId="187"/>
    <cellStyle name="Финансовый 7 2" xfId="188"/>
    <cellStyle name="Финансовый 8" xfId="189"/>
    <cellStyle name="Финансовый 9" xfId="235"/>
    <cellStyle name="Хороший 2" xfId="51"/>
    <cellStyle name="Хороший 2 2" xfId="190"/>
    <cellStyle name="Хороший 3" xfId="1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4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1504950</xdr:colOff>
      <xdr:row>5</xdr:row>
      <xdr:rowOff>1962150</xdr:rowOff>
    </xdr:to>
    <xdr:pic>
      <xdr:nvPicPr>
        <xdr:cNvPr id="49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49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tabSelected="1" zoomScaleNormal="100" workbookViewId="0">
      <selection activeCell="J6" sqref="J6"/>
    </sheetView>
  </sheetViews>
  <sheetFormatPr defaultRowHeight="12.75"/>
  <cols>
    <col min="1" max="1" width="3.140625" style="2" customWidth="1"/>
    <col min="2" max="2" width="33.85546875" style="2" customWidth="1"/>
    <col min="3" max="3" width="7.7109375" style="2" customWidth="1"/>
    <col min="4" max="4" width="15.5703125" style="2" customWidth="1"/>
    <col min="5" max="7" width="13.855468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4" style="2" customWidth="1"/>
    <col min="12" max="12" width="13.5703125" style="2" customWidth="1"/>
    <col min="13" max="13" width="13" style="2" customWidth="1"/>
    <col min="14" max="14" width="13.85546875" style="2" customWidth="1"/>
    <col min="15" max="15" width="9.5703125" style="2" bestFit="1" customWidth="1"/>
    <col min="16" max="16384" width="9.140625" style="2"/>
  </cols>
  <sheetData>
    <row r="1" spans="1:25" ht="12.75" customHeight="1">
      <c r="B1" s="6"/>
      <c r="C1" s="6"/>
      <c r="K1" s="5"/>
      <c r="M1" s="23"/>
      <c r="N1" s="23"/>
      <c r="O1" s="8"/>
      <c r="P1" s="8"/>
      <c r="Q1" s="8"/>
      <c r="R1" s="8"/>
      <c r="S1" s="11"/>
      <c r="T1" s="11"/>
      <c r="U1" s="11"/>
      <c r="V1" s="11"/>
      <c r="W1" s="11"/>
      <c r="X1" s="11"/>
      <c r="Y1" s="11"/>
    </row>
    <row r="2" spans="1:25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2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21.5" customHeight="1">
      <c r="A3" s="21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3"/>
      <c r="N3" s="2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4.25" customHeight="1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4"/>
      <c r="N4" s="24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2.75" customHeight="1">
      <c r="A5" s="33" t="s">
        <v>0</v>
      </c>
      <c r="B5" s="25" t="s">
        <v>2</v>
      </c>
      <c r="C5" s="25" t="s">
        <v>1</v>
      </c>
      <c r="D5" s="25" t="s">
        <v>3</v>
      </c>
      <c r="E5" s="34" t="s">
        <v>14</v>
      </c>
      <c r="F5" s="35"/>
      <c r="G5" s="35"/>
      <c r="H5" s="32" t="s">
        <v>12</v>
      </c>
      <c r="I5" s="32"/>
      <c r="J5" s="32"/>
      <c r="K5" s="26" t="s">
        <v>7</v>
      </c>
      <c r="L5" s="27"/>
      <c r="M5" s="27"/>
      <c r="N5" s="28"/>
    </row>
    <row r="6" spans="1:25" ht="113.25" customHeight="1">
      <c r="A6" s="33"/>
      <c r="B6" s="25"/>
      <c r="C6" s="25"/>
      <c r="D6" s="25"/>
      <c r="E6" s="18" t="s">
        <v>22</v>
      </c>
      <c r="F6" s="18" t="s">
        <v>23</v>
      </c>
      <c r="G6" s="18" t="s">
        <v>24</v>
      </c>
      <c r="H6" s="3" t="s">
        <v>6</v>
      </c>
      <c r="I6" s="3" t="s">
        <v>4</v>
      </c>
      <c r="J6" s="4" t="s">
        <v>5</v>
      </c>
      <c r="K6" s="1" t="s">
        <v>15</v>
      </c>
      <c r="L6" s="7" t="s">
        <v>9</v>
      </c>
      <c r="M6" s="7" t="s">
        <v>10</v>
      </c>
      <c r="N6" s="7" t="s">
        <v>11</v>
      </c>
    </row>
    <row r="7" spans="1:25" ht="39" customHeight="1">
      <c r="A7" s="19">
        <v>1</v>
      </c>
      <c r="B7" s="14" t="s">
        <v>21</v>
      </c>
      <c r="C7" s="15" t="s">
        <v>19</v>
      </c>
      <c r="D7" s="13">
        <v>2208</v>
      </c>
      <c r="E7" s="15">
        <v>260</v>
      </c>
      <c r="F7" s="15">
        <v>235</v>
      </c>
      <c r="G7" s="15">
        <v>250</v>
      </c>
      <c r="H7" s="17">
        <f>AVERAGE(E7:G7)</f>
        <v>248.33333333333334</v>
      </c>
      <c r="I7" s="16">
        <f>_xlfn.STDEV.S(E7:G7)</f>
        <v>12.583057392117917</v>
      </c>
      <c r="J7" s="16">
        <f t="shared" ref="J7" si="0">I7/H7*100</f>
        <v>5.0670029766917786</v>
      </c>
      <c r="K7" s="16">
        <f>H7*D7</f>
        <v>548320</v>
      </c>
      <c r="L7" s="17">
        <f>K7/D7</f>
        <v>248.33333333333334</v>
      </c>
      <c r="M7" s="16">
        <f>ROUNDDOWN(L7,2)</f>
        <v>248.33</v>
      </c>
      <c r="N7" s="16">
        <f>M7*D7</f>
        <v>548312.64</v>
      </c>
    </row>
    <row r="8" spans="1:25" ht="21.75" customHeight="1">
      <c r="A8" s="30" t="s">
        <v>8</v>
      </c>
      <c r="B8" s="30"/>
      <c r="C8" s="30"/>
      <c r="D8" s="30"/>
      <c r="E8" s="30"/>
      <c r="F8" s="30"/>
      <c r="G8" s="30"/>
      <c r="H8" s="9"/>
      <c r="I8" s="9"/>
      <c r="J8" s="9"/>
      <c r="K8" s="10"/>
      <c r="N8" s="20">
        <f>SUM(N7:N7)</f>
        <v>548312.64</v>
      </c>
    </row>
    <row r="9" spans="1:25" ht="91.5" customHeight="1">
      <c r="A9" s="31" t="s">
        <v>16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5" ht="20.25" customHeight="1">
      <c r="A10" s="2" t="s">
        <v>13</v>
      </c>
    </row>
  </sheetData>
  <mergeCells count="13">
    <mergeCell ref="A8:G8"/>
    <mergeCell ref="A9:K9"/>
    <mergeCell ref="H5:J5"/>
    <mergeCell ref="A5:A6"/>
    <mergeCell ref="B5:B6"/>
    <mergeCell ref="C5:C6"/>
    <mergeCell ref="E5:G5"/>
    <mergeCell ref="A3:L3"/>
    <mergeCell ref="A2:L2"/>
    <mergeCell ref="M1:N4"/>
    <mergeCell ref="D5:D6"/>
    <mergeCell ref="K5:N5"/>
    <mergeCell ref="A4:L4"/>
  </mergeCells>
  <pageMargins left="0.11811023622047245" right="0" top="0.74803149606299213" bottom="0.5511811023622047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Максим Олегович Сафронов</cp:lastModifiedBy>
  <cp:lastPrinted>2025-05-20T14:30:38Z</cp:lastPrinted>
  <dcterms:created xsi:type="dcterms:W3CDTF">2014-01-15T18:15:09Z</dcterms:created>
  <dcterms:modified xsi:type="dcterms:W3CDTF">2026-05-26T09:35:45Z</dcterms:modified>
</cp:coreProperties>
</file>