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Калужский филиал\Страхование лифтов\"/>
    </mc:Choice>
  </mc:AlternateContent>
  <xr:revisionPtr revIDLastSave="0" documentId="13_ncr:1_{899F1FD5-36F5-47A6-93A5-DEAD43399F6A}" xr6:coauthVersionLast="47" xr6:coauthVersionMax="47" xr10:uidLastSave="{00000000-0000-0000-0000-000000000000}"/>
  <bookViews>
    <workbookView xWindow="9660" yWindow="3000" windowWidth="19230" windowHeight="15210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" i="5" l="1"/>
  <c r="K15" i="5"/>
  <c r="L15" i="5" s="1"/>
  <c r="K16" i="5"/>
  <c r="L16" i="5" s="1"/>
  <c r="K17" i="5"/>
  <c r="L17" i="5" s="1"/>
  <c r="K18" i="5"/>
  <c r="L18" i="5" s="1"/>
  <c r="I15" i="5"/>
  <c r="J15" i="5" s="1"/>
  <c r="I16" i="5"/>
  <c r="J16" i="5" s="1"/>
  <c r="I17" i="5"/>
  <c r="J17" i="5" s="1"/>
  <c r="I18" i="5"/>
  <c r="J18" i="5" s="1"/>
  <c r="K14" i="5" l="1"/>
  <c r="L14" i="5" s="1"/>
  <c r="I14" i="5"/>
  <c r="J14" i="5" s="1"/>
</calcChain>
</file>

<file path=xl/sharedStrings.xml><?xml version="1.0" encoding="utf-8"?>
<sst xmlns="http://schemas.openxmlformats.org/spreadsheetml/2006/main" count="42" uniqueCount="34">
  <si>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</si>
  <si>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</si>
  <si>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</si>
  <si>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</si>
  <si>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</si>
  <si>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</si>
  <si>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</si>
  <si>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</si>
  <si>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</si>
  <si>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</si>
  <si>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</si>
  <si>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</si>
  <si>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</si>
  <si>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</si>
  <si>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</si>
  <si>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</si>
  <si>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</si>
  <si>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</si>
  <si>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Обоснование начальной (максимальной) цены контракта подготовил: главный специалист отдела планирования и осуществления закупок Дирекции по закупкам и хозяйственному обеспечению</t>
  </si>
  <si>
    <t>П.А.Афонченкова
+7-499-009-05-50</t>
  </si>
  <si>
    <t>Дата подготовки обоснования начальной (максимальной) цены контракта:
 "16" июля 2026 года</t>
  </si>
  <si>
    <t>в течение 15 (пятнадцати) рабочих дней с даты заключения Контракта.</t>
  </si>
  <si>
    <t>Оказание услуг по обязательному страхованию гражданской ответственности владельца опасного объекта за причинение вреда в результате аварии на опасном объекте</t>
  </si>
  <si>
    <t>65.12.50.000</t>
  </si>
  <si>
    <t>Условная единица</t>
  </si>
  <si>
    <t>Лифт электрический пассажирский модели MRL (ООО «АЕКМА») Заводской/ Регистрационный номер 231395-1</t>
  </si>
  <si>
    <t>Лифт электрический пассажирский модели MRL (ООО «АЕКМА») Заводской/ Регистрационный номер 231395-2</t>
  </si>
  <si>
    <t>Лифт электрический пассажирский модели MRL (ООО «АЕКМА») Заводской/ Регистрационный номер 231512</t>
  </si>
  <si>
    <t>Лифт электрический пассажирский модели MRL (ООО «АЕКМА») Заводской/ Регистрационный номер 231396</t>
  </si>
  <si>
    <t>Платформа подъемная с вертикальным перемещением для МГН «Veara Tower» Заводской/ Регистрационный номер 24016</t>
  </si>
  <si>
    <t>КП рег.№01-05/01-1096/2026 от 26.06.2026</t>
  </si>
  <si>
    <t>КП рег.№01-05/01-1159/2026 от 03.07.2026</t>
  </si>
  <si>
    <t>КП рег.№01-05/01-1180/2026 от 06.07.2026</t>
  </si>
  <si>
    <t>1 600 (Одна тысяча шестьсот) рублей 00 копеек,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</si>
</sst>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7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10" fontId="4" fillId="3" borderId="24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26"/>
  <sheetViews>
    <sheetView tabSelected="1" topLeftCell="A4" zoomScale="70" zoomScaleNormal="70" workbookViewId="0">
      <selection activeCell="D14" sqref="D14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7" width="19" style="1" customWidth="1"/>
    <col min="8" max="8" width="18.85546875" style="3" customWidth="1"/>
    <col min="9" max="9" width="15.5703125" style="1" customWidth="1"/>
    <col min="10" max="10" width="22.28515625" style="1" customWidth="1"/>
    <col min="11" max="11" width="18.42578125" style="1" customWidth="1"/>
    <col min="12" max="12" width="26.140625" style="1" customWidth="1"/>
    <col min="13" max="16384" width="12.5703125" style="1"/>
  </cols>
  <sheetData>
    <row r="1" spans="1:12" ht="23.45" customHeight="1" x14ac:dyDescent="0.2">
      <c r="A1" s="4"/>
      <c r="B1" s="4"/>
      <c r="C1" s="4"/>
      <c r="D1" s="4"/>
      <c r="E1" s="4"/>
      <c r="F1" s="5"/>
      <c r="G1" s="4"/>
      <c r="H1" s="6"/>
      <c r="I1" s="4"/>
      <c r="J1" s="4"/>
      <c r="K1" s="51"/>
      <c r="L1" s="51"/>
    </row>
    <row r="2" spans="1:12" ht="23.25" customHeight="1" x14ac:dyDescent="0.2">
      <c r="A2" s="4"/>
      <c r="B2" s="52" t="s">
        <v>12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46.5" customHeight="1" x14ac:dyDescent="0.2">
      <c r="A3" s="54" t="s">
        <v>13</v>
      </c>
      <c r="B3" s="55"/>
      <c r="C3" s="55"/>
      <c r="D3" s="56"/>
      <c r="E3" s="57" t="s">
        <v>22</v>
      </c>
      <c r="F3" s="58"/>
      <c r="G3" s="58"/>
      <c r="H3" s="58"/>
      <c r="I3" s="58"/>
      <c r="J3" s="58"/>
      <c r="K3" s="58"/>
      <c r="L3" s="59"/>
    </row>
    <row r="4" spans="1:12" ht="19.5" customHeight="1" x14ac:dyDescent="0.2">
      <c r="A4" s="54" t="s">
        <v>14</v>
      </c>
      <c r="B4" s="55"/>
      <c r="C4" s="55"/>
      <c r="D4" s="56"/>
      <c r="E4" s="54" t="s">
        <v>0</v>
      </c>
      <c r="F4" s="55"/>
      <c r="G4" s="55"/>
      <c r="H4" s="55"/>
      <c r="I4" s="55"/>
      <c r="J4" s="55"/>
      <c r="K4" s="55"/>
      <c r="L4" s="56"/>
    </row>
    <row r="5" spans="1:12" ht="18" customHeight="1" x14ac:dyDescent="0.2">
      <c r="A5" s="54" t="s">
        <v>1</v>
      </c>
      <c r="B5" s="55"/>
      <c r="C5" s="55"/>
      <c r="D5" s="56"/>
      <c r="E5" s="63" t="s">
        <v>21</v>
      </c>
      <c r="F5" s="55"/>
      <c r="G5" s="55"/>
      <c r="H5" s="55"/>
      <c r="I5" s="55"/>
      <c r="J5" s="55"/>
      <c r="K5" s="55"/>
      <c r="L5" s="56"/>
    </row>
    <row r="6" spans="1:12" ht="34.5" customHeight="1" x14ac:dyDescent="0.2">
      <c r="A6" s="54" t="s">
        <v>15</v>
      </c>
      <c r="B6" s="55"/>
      <c r="C6" s="55"/>
      <c r="D6" s="56"/>
      <c r="E6" s="64" t="s">
        <v>33</v>
      </c>
      <c r="F6" s="65"/>
      <c r="G6" s="65"/>
      <c r="H6" s="65"/>
      <c r="I6" s="65"/>
      <c r="J6" s="65"/>
      <c r="K6" s="65"/>
      <c r="L6" s="66"/>
    </row>
    <row r="7" spans="1:12" ht="15.75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8"/>
    </row>
    <row r="8" spans="1:12" ht="15.75" customHeight="1" x14ac:dyDescent="0.2">
      <c r="A8" s="48" t="s">
        <v>2</v>
      </c>
      <c r="B8" s="48" t="s">
        <v>3</v>
      </c>
      <c r="C8" s="48" t="s">
        <v>11</v>
      </c>
      <c r="D8" s="48" t="s">
        <v>4</v>
      </c>
      <c r="E8" s="48" t="s">
        <v>5</v>
      </c>
      <c r="F8" s="69" t="s">
        <v>6</v>
      </c>
      <c r="G8" s="70"/>
      <c r="H8" s="71"/>
      <c r="I8" s="48" t="s">
        <v>7</v>
      </c>
      <c r="J8" s="48" t="s">
        <v>8</v>
      </c>
      <c r="K8" s="48" t="s">
        <v>17</v>
      </c>
      <c r="L8" s="48" t="s">
        <v>16</v>
      </c>
    </row>
    <row r="9" spans="1:12" ht="15.75" customHeight="1" x14ac:dyDescent="0.2">
      <c r="A9" s="49"/>
      <c r="B9" s="49"/>
      <c r="C9" s="49"/>
      <c r="D9" s="49"/>
      <c r="E9" s="49"/>
      <c r="F9" s="72"/>
      <c r="G9" s="53"/>
      <c r="H9" s="73"/>
      <c r="I9" s="49"/>
      <c r="J9" s="49"/>
      <c r="K9" s="49"/>
      <c r="L9" s="49"/>
    </row>
    <row r="10" spans="1:12" ht="15.75" customHeight="1" x14ac:dyDescent="0.2">
      <c r="A10" s="49"/>
      <c r="B10" s="49"/>
      <c r="C10" s="49"/>
      <c r="D10" s="49"/>
      <c r="E10" s="49"/>
      <c r="F10" s="74"/>
      <c r="G10" s="67"/>
      <c r="H10" s="68"/>
      <c r="I10" s="49"/>
      <c r="J10" s="49"/>
      <c r="K10" s="49"/>
      <c r="L10" s="49"/>
    </row>
    <row r="11" spans="1:12" ht="93" customHeight="1" x14ac:dyDescent="0.2">
      <c r="A11" s="50"/>
      <c r="B11" s="49"/>
      <c r="C11" s="50"/>
      <c r="D11" s="50"/>
      <c r="E11" s="50"/>
      <c r="F11" s="7" t="s">
        <v>30</v>
      </c>
      <c r="G11" s="7" t="s">
        <v>31</v>
      </c>
      <c r="H11" s="7" t="s">
        <v>32</v>
      </c>
      <c r="I11" s="50"/>
      <c r="J11" s="50"/>
      <c r="K11" s="50"/>
      <c r="L11" s="50"/>
    </row>
    <row r="12" spans="1:12" ht="15.75" x14ac:dyDescent="0.2">
      <c r="A12" s="33">
        <v>1</v>
      </c>
      <c r="B12" s="13">
        <v>2</v>
      </c>
      <c r="C12" s="9">
        <v>3</v>
      </c>
      <c r="D12" s="10">
        <v>4</v>
      </c>
      <c r="E12" s="10">
        <v>5</v>
      </c>
      <c r="F12" s="11">
        <v>6</v>
      </c>
      <c r="G12" s="10">
        <v>7</v>
      </c>
      <c r="H12" s="12">
        <v>8</v>
      </c>
      <c r="I12" s="10">
        <v>9</v>
      </c>
      <c r="J12" s="32">
        <v>10</v>
      </c>
      <c r="K12" s="32">
        <v>11</v>
      </c>
      <c r="L12" s="32">
        <v>12</v>
      </c>
    </row>
    <row r="13" spans="1:12" ht="15.75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56.25" customHeight="1" x14ac:dyDescent="0.2">
      <c r="A14" s="34">
        <v>1</v>
      </c>
      <c r="B14" s="35" t="s">
        <v>25</v>
      </c>
      <c r="C14" s="36" t="s">
        <v>23</v>
      </c>
      <c r="D14" s="44" t="s">
        <v>24</v>
      </c>
      <c r="E14" s="40">
        <v>1</v>
      </c>
      <c r="F14" s="45">
        <v>360</v>
      </c>
      <c r="G14" s="46">
        <v>360</v>
      </c>
      <c r="H14" s="46">
        <v>240</v>
      </c>
      <c r="I14" s="37">
        <f>STDEV(F14:H14)/AVERAGE(F14:H14)</f>
        <v>0.21650635094610968</v>
      </c>
      <c r="J14" s="14" t="str">
        <f t="shared" ref="J14:J18" si="0">IF(I14&lt;0.33,"ОДНОРОДНЫЕ","НЕОДНОРОДНЫЕ")</f>
        <v>ОДНОРОДНЫЕ</v>
      </c>
      <c r="K14" s="38">
        <f>(F14+G14+H14)/3</f>
        <v>320</v>
      </c>
      <c r="L14" s="39">
        <f>E14*K14</f>
        <v>320</v>
      </c>
    </row>
    <row r="15" spans="1:12" ht="54" customHeight="1" x14ac:dyDescent="0.2">
      <c r="A15" s="34">
        <v>2</v>
      </c>
      <c r="B15" s="35" t="s">
        <v>26</v>
      </c>
      <c r="C15" s="36" t="s">
        <v>23</v>
      </c>
      <c r="D15" s="44" t="s">
        <v>24</v>
      </c>
      <c r="E15" s="47">
        <v>1</v>
      </c>
      <c r="F15" s="45">
        <v>360</v>
      </c>
      <c r="G15" s="46">
        <v>360</v>
      </c>
      <c r="H15" s="46">
        <v>240</v>
      </c>
      <c r="I15" s="37">
        <f t="shared" ref="I15:I18" si="1">STDEV(F15:H15)/AVERAGE(F15:H15)</f>
        <v>0.21650635094610968</v>
      </c>
      <c r="J15" s="14" t="str">
        <f t="shared" si="0"/>
        <v>ОДНОРОДНЫЕ</v>
      </c>
      <c r="K15" s="38">
        <f t="shared" ref="K15:K18" si="2">(F15+G15+H15)/3</f>
        <v>320</v>
      </c>
      <c r="L15" s="39">
        <f t="shared" ref="L15:L18" si="3">E15*K15</f>
        <v>320</v>
      </c>
    </row>
    <row r="16" spans="1:12" ht="51" customHeight="1" x14ac:dyDescent="0.2">
      <c r="A16" s="34">
        <v>3</v>
      </c>
      <c r="B16" s="35" t="s">
        <v>27</v>
      </c>
      <c r="C16" s="36" t="s">
        <v>23</v>
      </c>
      <c r="D16" s="44" t="s">
        <v>24</v>
      </c>
      <c r="E16" s="47">
        <v>1</v>
      </c>
      <c r="F16" s="45">
        <v>360</v>
      </c>
      <c r="G16" s="46">
        <v>360</v>
      </c>
      <c r="H16" s="46">
        <v>240</v>
      </c>
      <c r="I16" s="37">
        <f t="shared" si="1"/>
        <v>0.21650635094610968</v>
      </c>
      <c r="J16" s="14" t="str">
        <f t="shared" si="0"/>
        <v>ОДНОРОДНЫЕ</v>
      </c>
      <c r="K16" s="38">
        <f t="shared" si="2"/>
        <v>320</v>
      </c>
      <c r="L16" s="39">
        <f t="shared" si="3"/>
        <v>320</v>
      </c>
    </row>
    <row r="17" spans="1:12" ht="52.5" customHeight="1" x14ac:dyDescent="0.2">
      <c r="A17" s="34">
        <v>4</v>
      </c>
      <c r="B17" s="35" t="s">
        <v>28</v>
      </c>
      <c r="C17" s="36" t="s">
        <v>23</v>
      </c>
      <c r="D17" s="44" t="s">
        <v>24</v>
      </c>
      <c r="E17" s="47">
        <v>1</v>
      </c>
      <c r="F17" s="45">
        <v>360</v>
      </c>
      <c r="G17" s="46">
        <v>360</v>
      </c>
      <c r="H17" s="46">
        <v>240</v>
      </c>
      <c r="I17" s="37">
        <f t="shared" si="1"/>
        <v>0.21650635094610968</v>
      </c>
      <c r="J17" s="14" t="str">
        <f t="shared" si="0"/>
        <v>ОДНОРОДНЫЕ</v>
      </c>
      <c r="K17" s="38">
        <f t="shared" si="2"/>
        <v>320</v>
      </c>
      <c r="L17" s="39">
        <f t="shared" si="3"/>
        <v>320</v>
      </c>
    </row>
    <row r="18" spans="1:12" ht="69" customHeight="1" x14ac:dyDescent="0.2">
      <c r="A18" s="34">
        <v>5</v>
      </c>
      <c r="B18" s="35" t="s">
        <v>29</v>
      </c>
      <c r="C18" s="36" t="s">
        <v>23</v>
      </c>
      <c r="D18" s="44" t="s">
        <v>24</v>
      </c>
      <c r="E18" s="47">
        <v>1</v>
      </c>
      <c r="F18" s="45">
        <v>360</v>
      </c>
      <c r="G18" s="46">
        <v>360</v>
      </c>
      <c r="H18" s="46">
        <v>240</v>
      </c>
      <c r="I18" s="37">
        <f t="shared" si="1"/>
        <v>0.21650635094610968</v>
      </c>
      <c r="J18" s="14" t="str">
        <f t="shared" si="0"/>
        <v>ОДНОРОДНЫЕ</v>
      </c>
      <c r="K18" s="38">
        <f t="shared" si="2"/>
        <v>320</v>
      </c>
      <c r="L18" s="39">
        <f t="shared" si="3"/>
        <v>320</v>
      </c>
    </row>
    <row r="19" spans="1:12" ht="20.25" customHeight="1" x14ac:dyDescent="0.2">
      <c r="A19" s="8"/>
      <c r="B19" s="27" t="s">
        <v>9</v>
      </c>
      <c r="C19" s="26"/>
      <c r="D19" s="28"/>
      <c r="E19" s="28"/>
      <c r="F19" s="29"/>
      <c r="G19" s="30"/>
      <c r="H19" s="30"/>
      <c r="I19" s="30"/>
      <c r="J19" s="30"/>
      <c r="K19" s="25"/>
      <c r="L19" s="15">
        <f>L14+L15+L16+L17+L18</f>
        <v>1600</v>
      </c>
    </row>
    <row r="20" spans="1:12" ht="20.25" customHeight="1" x14ac:dyDescent="0.2">
      <c r="A20" s="4"/>
      <c r="B20" s="4" t="s">
        <v>10</v>
      </c>
      <c r="C20" s="31"/>
      <c r="D20" s="4"/>
      <c r="E20" s="4"/>
      <c r="F20" s="5"/>
      <c r="G20" s="4"/>
      <c r="H20" s="6"/>
      <c r="I20" s="4"/>
      <c r="J20" s="4"/>
      <c r="K20" s="4"/>
      <c r="L20" s="4"/>
    </row>
    <row r="21" spans="1:12" ht="27" customHeight="1" x14ac:dyDescent="0.2">
      <c r="A21" s="4"/>
      <c r="B21" s="4"/>
      <c r="C21" s="4"/>
      <c r="D21" s="4"/>
      <c r="E21" s="4"/>
      <c r="F21" s="5"/>
      <c r="G21" s="4"/>
      <c r="H21" s="6"/>
      <c r="I21" s="4"/>
      <c r="J21" s="4"/>
      <c r="K21" s="4"/>
      <c r="L21" s="4"/>
    </row>
    <row r="22" spans="1:12" ht="57.6" customHeight="1" x14ac:dyDescent="0.2">
      <c r="A22" s="61" t="s">
        <v>18</v>
      </c>
      <c r="B22" s="62"/>
      <c r="C22" s="62"/>
      <c r="D22" s="62"/>
      <c r="E22" s="62"/>
      <c r="F22" s="62"/>
      <c r="G22" s="42"/>
      <c r="H22" s="42"/>
      <c r="I22" s="42"/>
      <c r="J22" s="41" t="s">
        <v>19</v>
      </c>
      <c r="K22" s="41"/>
      <c r="L22" s="43"/>
    </row>
    <row r="23" spans="1:12" ht="10.5" customHeight="1" x14ac:dyDescent="0.2">
      <c r="A23" s="16"/>
      <c r="B23" s="17"/>
      <c r="C23" s="24"/>
      <c r="D23" s="17"/>
      <c r="E23" s="17"/>
      <c r="F23" s="19"/>
      <c r="G23" s="17"/>
      <c r="H23" s="20"/>
      <c r="I23" s="17"/>
      <c r="J23" s="17"/>
      <c r="K23" s="17"/>
      <c r="L23" s="17"/>
    </row>
    <row r="24" spans="1:12" ht="21" hidden="1" customHeight="1" x14ac:dyDescent="0.2">
      <c r="A24" s="16"/>
      <c r="B24" s="17"/>
      <c r="C24" s="17"/>
      <c r="D24" s="17"/>
      <c r="E24" s="17"/>
      <c r="F24" s="19"/>
      <c r="G24" s="17"/>
      <c r="H24" s="20"/>
      <c r="I24" s="17"/>
      <c r="J24" s="17"/>
      <c r="K24" s="17"/>
      <c r="L24" s="17"/>
    </row>
    <row r="25" spans="1:12" ht="72.599999999999994" customHeight="1" x14ac:dyDescent="0.2">
      <c r="B25" s="23" t="s">
        <v>20</v>
      </c>
      <c r="C25" s="17"/>
      <c r="D25" s="4"/>
      <c r="E25" s="18"/>
      <c r="F25" s="21"/>
      <c r="G25" s="18"/>
      <c r="H25" s="22"/>
      <c r="I25" s="18"/>
      <c r="J25" s="18"/>
      <c r="K25" s="17"/>
      <c r="L25" s="17"/>
    </row>
    <row r="26" spans="1:12" ht="15.75" x14ac:dyDescent="0.2">
      <c r="C26" s="4"/>
    </row>
  </sheetData>
  <mergeCells count="23">
    <mergeCell ref="A13:L13"/>
    <mergeCell ref="A22:F22"/>
    <mergeCell ref="A5:D5"/>
    <mergeCell ref="E5:L5"/>
    <mergeCell ref="A6:D6"/>
    <mergeCell ref="E6:L6"/>
    <mergeCell ref="L8:L11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  <mergeCell ref="K1:L1"/>
    <mergeCell ref="B2:L2"/>
    <mergeCell ref="A3:D3"/>
    <mergeCell ref="E3:L3"/>
    <mergeCell ref="A4:D4"/>
    <mergeCell ref="E4:L4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Афонченкова Полина Анатольевна</cp:lastModifiedBy>
  <cp:lastPrinted>2026-07-16T14:39:23Z</cp:lastPrinted>
  <dcterms:created xsi:type="dcterms:W3CDTF">2022-08-25T07:02:48Z</dcterms:created>
  <dcterms:modified xsi:type="dcterms:W3CDTF">2026-07-16T14:40:20Z</dcterms:modified>
</cp:coreProperties>
</file>