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28515" windowHeight="12390"/>
  </bookViews>
  <sheets>
    <sheet name="Лист1" sheetId="1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45621" refMode="R1C1"/>
</workbook>
</file>

<file path=xl/calcChain.xml><?xml version="1.0" encoding="utf-8"?>
<calcChain xmlns="http://schemas.openxmlformats.org/spreadsheetml/2006/main">
  <c r="L8" i="1" l="1"/>
  <c r="D18" i="1" s="1"/>
  <c r="L7" i="1"/>
  <c r="G7" i="1"/>
  <c r="F7" i="1"/>
  <c r="H7" i="1" s="1"/>
  <c r="E18" i="1" l="1"/>
  <c r="H16" i="1"/>
</calcChain>
</file>

<file path=xl/sharedStrings.xml><?xml version="1.0" encoding="utf-8"?>
<sst xmlns="http://schemas.openxmlformats.org/spreadsheetml/2006/main" count="23" uniqueCount="23">
  <si>
    <t>Среднее значение цены</t>
  </si>
  <si>
    <t>Основные характеристики объекта закупки</t>
  </si>
  <si>
    <t xml:space="preserve">Среднее квадратичное отклонение </t>
  </si>
  <si>
    <t>Итого:</t>
  </si>
  <si>
    <t>№ П\П</t>
  </si>
  <si>
    <t>Коэффициент вариации 
(д.б. &lt; 33%)</t>
  </si>
  <si>
    <t>Ед.
изм.</t>
  </si>
  <si>
    <t>Кол-во объекта закупки</t>
  </si>
  <si>
    <t xml:space="preserve">Обоснование начальной (максимальной) цены контракта
</t>
  </si>
  <si>
    <t xml:space="preserve">Приложение 1 к заявке на осуществление закупки
</t>
  </si>
  <si>
    <r>
      <t xml:space="preserve">Используемый метод определения НМЦК:  </t>
    </r>
    <r>
      <rPr>
        <sz val="12"/>
        <color indexed="8"/>
        <rFont val="Times New Roman"/>
        <family val="1"/>
        <charset val="204"/>
      </rPr>
      <t xml:space="preserve">Метод сопоставимых рыночных цен (анализ рынка).                                                                                                          
В целях определения начальной (максимальной) цены контракта на поставку товара в порядке, установленном Законом и приказом Минэкономразвития России от 
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</t>
    </r>
    <r>
      <rPr>
        <sz val="12"/>
        <rFont val="Times New Roman"/>
        <family val="1"/>
        <charset val="204"/>
      </rPr>
      <t>и приказом Минздрава России от 15.05.2020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</t>
    </r>
  </si>
  <si>
    <t xml:space="preserve">Сумма НМЦК </t>
  </si>
  <si>
    <t>Учитывая выделенное бюджетное финансирование и с целью экономии финансовых средств максимальная цена контракта  установлена исходя из минимальной стоимости предложений.</t>
  </si>
  <si>
    <t xml:space="preserve">  </t>
  </si>
  <si>
    <t xml:space="preserve"> </t>
  </si>
  <si>
    <t xml:space="preserve">
Фармацевт                                                                                                                                                    _______________         Н.П. Лямкина
</t>
  </si>
  <si>
    <t xml:space="preserve"> min Цена за ед.изм., руб.</t>
  </si>
  <si>
    <t>Маркетинговые исследования на поставку медицинских расходных материалов для нужд ФКУЗ МСЧ-24 ФСИН России</t>
  </si>
  <si>
    <t xml:space="preserve">Тест-полоски для определения уровня глюкозы </t>
  </si>
  <si>
    <t>уп</t>
  </si>
  <si>
    <t xml:space="preserve">Ответ на запрос ценовой инф-и 
ЦП №1
вход. 871 от 02.06.2026                       цена за ед. </t>
  </si>
  <si>
    <t xml:space="preserve">Ответ на запрос ценовой инф-и 
ЦП №2
вход. 872 от 02.06.2026                        цена за ед. </t>
  </si>
  <si>
    <t xml:space="preserve">Ответ на запрос ценовой инф-и 
ЦП №3
вход. 870 от 02.06.2026                      цена за ед.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</si>
</sst>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center" wrapText="1"/>
    </xf>
    <xf numFmtId="1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/>
    <xf numFmtId="0" fontId="4" fillId="0" borderId="0" xfId="0" quotePrefix="1" applyNumberFormat="1" applyFont="1"/>
    <xf numFmtId="2" fontId="2" fillId="0" borderId="0" xfId="0" applyNumberFormat="1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quotePrefix="1" applyFont="1"/>
    <xf numFmtId="0" fontId="4" fillId="0" borderId="0" xfId="0" applyFont="1" applyBorder="1" applyAlignment="1">
      <alignment wrapText="1"/>
    </xf>
    <xf numFmtId="9" fontId="4" fillId="0" borderId="0" xfId="0" applyNumberFormat="1" applyFont="1" applyAlignment="1">
      <alignment wrapText="1"/>
    </xf>
    <xf numFmtId="9" fontId="4" fillId="0" borderId="0" xfId="0" applyNumberFormat="1" applyFont="1"/>
    <xf numFmtId="164" fontId="8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center" vertical="center" wrapText="1"/>
    </xf>
    <xf numFmtId="2" fontId="4" fillId="0" borderId="0" xfId="0" applyNumberFormat="1" applyFont="1"/>
    <xf numFmtId="0" fontId="4" fillId="0" borderId="0" xfId="0" applyFont="1" applyAlignment="1">
      <alignment wrapText="1"/>
    </xf>
    <xf numFmtId="165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Fill="1" applyBorder="1" applyAlignment="1">
      <alignment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2" fontId="4" fillId="0" borderId="6" xfId="0" applyNumberFormat="1" applyFont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14" fillId="2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top" wrapText="1"/>
    </xf>
    <xf numFmtId="2" fontId="1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16</xdr:row>
      <xdr:rowOff>104775</xdr:rowOff>
    </xdr:from>
    <xdr:to>
      <xdr:col>3</xdr:col>
      <xdr:colOff>619125</xdr:colOff>
      <xdr:row>19</xdr:row>
      <xdr:rowOff>0</xdr:rowOff>
    </xdr:to>
    <xdr:sp macro="" textlink="">
      <xdr:nvSpPr>
        <xdr:cNvPr id="1025" name="Rectangle 2"/>
        <xdr:cNvSpPr>
          <a:spLocks noChangeArrowheads="1"/>
        </xdr:cNvSpPr>
      </xdr:nvSpPr>
      <xdr:spPr bwMode="auto">
        <a:xfrm>
          <a:off x="47625" y="6467475"/>
          <a:ext cx="40767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Таким образом, НМЦК контракта составляет:</a:t>
          </a:r>
        </a:p>
      </xdr:txBody>
    </xdr:sp>
    <xdr:clientData/>
  </xdr:twoCellAnchor>
  <xdr:twoCellAnchor>
    <xdr:from>
      <xdr:col>0</xdr:col>
      <xdr:colOff>189442</xdr:colOff>
      <xdr:row>8</xdr:row>
      <xdr:rowOff>1058</xdr:rowOff>
    </xdr:from>
    <xdr:to>
      <xdr:col>4</xdr:col>
      <xdr:colOff>113242</xdr:colOff>
      <xdr:row>12</xdr:row>
      <xdr:rowOff>116417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189442" y="6224058"/>
          <a:ext cx="4781550" cy="1385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позиций закупаемых медицинских изделий;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НЦЕ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начальная цена единицы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i-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й позиции медицинского изделия, определяемая в соответствии с настоящим порядком (по применимости);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НДС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налог на добавленную стоимость (если применимо для закупаемого медицинского изделия);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(объем)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i-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й позиции закупаемого медицинского изделия.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12</xdr:row>
      <xdr:rowOff>115542</xdr:rowOff>
    </xdr:from>
    <xdr:to>
      <xdr:col>3</xdr:col>
      <xdr:colOff>866775</xdr:colOff>
      <xdr:row>13</xdr:row>
      <xdr:rowOff>163167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11</xdr:row>
      <xdr:rowOff>709083</xdr:rowOff>
    </xdr:from>
    <xdr:to>
      <xdr:col>4</xdr:col>
      <xdr:colOff>1009651</xdr:colOff>
      <xdr:row>13</xdr:row>
      <xdr:rowOff>137583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1" y="19536833"/>
          <a:ext cx="971550" cy="433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14</xdr:row>
      <xdr:rowOff>125068</xdr:rowOff>
    </xdr:from>
    <xdr:to>
      <xdr:col>3</xdr:col>
      <xdr:colOff>857250</xdr:colOff>
      <xdr:row>15</xdr:row>
      <xdr:rowOff>172692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23825" y="542925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Среднее квадратичное отклонение рассчитано по формуле: </a:t>
          </a:r>
        </a:p>
      </xdr:txBody>
    </xdr:sp>
    <xdr:clientData/>
  </xdr:twoCellAnchor>
  <xdr:twoCellAnchor>
    <xdr:from>
      <xdr:col>4</xdr:col>
      <xdr:colOff>47625</xdr:colOff>
      <xdr:row>14</xdr:row>
      <xdr:rowOff>0</xdr:rowOff>
    </xdr:from>
    <xdr:to>
      <xdr:col>5</xdr:col>
      <xdr:colOff>123825</xdr:colOff>
      <xdr:row>16</xdr:row>
      <xdr:rowOff>38100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5781675"/>
          <a:ext cx="1390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317499</xdr:colOff>
      <xdr:row>11</xdr:row>
      <xdr:rowOff>116416</xdr:rowOff>
    </xdr:from>
    <xdr:to>
      <xdr:col>6</xdr:col>
      <xdr:colOff>480482</xdr:colOff>
      <xdr:row>11</xdr:row>
      <xdr:rowOff>455083</xdr:rowOff>
    </xdr:to>
    <xdr:pic>
      <xdr:nvPicPr>
        <xdr:cNvPr id="9" name="Рисунок 8" descr="base_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49" y="18944166"/>
          <a:ext cx="2374900" cy="338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3"/>
  <sheetViews>
    <sheetView tabSelected="1" zoomScale="90" zoomScaleNormal="90" workbookViewId="0">
      <selection activeCell="L12" sqref="L12"/>
    </sheetView>
  </sheetViews>
  <sheetFormatPr defaultRowHeight="15" x14ac:dyDescent="0.25"/>
  <cols>
    <col min="1" max="1" width="2.7109375" style="1" customWidth="1"/>
    <col min="2" max="2" width="30.7109375" style="1" customWidth="1"/>
    <col min="3" max="3" width="19.7109375" style="1" customWidth="1"/>
    <col min="4" max="4" width="19.7109375" style="15" customWidth="1"/>
    <col min="5" max="5" width="19.7109375" style="1" customWidth="1"/>
    <col min="6" max="6" width="13.42578125" style="25" customWidth="1"/>
    <col min="7" max="7" width="15.7109375" style="1" customWidth="1"/>
    <col min="8" max="8" width="14.7109375" style="1" customWidth="1"/>
    <col min="9" max="9" width="8.5703125" style="1" customWidth="1"/>
    <col min="10" max="10" width="10.28515625" style="1" customWidth="1"/>
    <col min="11" max="11" width="15.42578125" style="1" customWidth="1"/>
    <col min="12" max="12" width="13.140625" style="1" customWidth="1"/>
    <col min="13" max="13" width="10.42578125" style="10" customWidth="1"/>
    <col min="14" max="14" width="11.5703125" style="10" customWidth="1"/>
    <col min="15" max="15" width="12.7109375" style="10" customWidth="1"/>
    <col min="16" max="16" width="13" style="1" customWidth="1"/>
    <col min="17" max="17" width="13.28515625" style="1" customWidth="1"/>
    <col min="18" max="16384" width="9.140625" style="1"/>
  </cols>
  <sheetData>
    <row r="1" spans="1:18" s="14" customFormat="1" ht="38.25" customHeight="1" x14ac:dyDescent="0.25">
      <c r="B1" s="49" t="s">
        <v>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10"/>
      <c r="N1" s="10"/>
      <c r="O1" s="10"/>
    </row>
    <row r="2" spans="1:18" s="14" customFormat="1" ht="18" customHeight="1" x14ac:dyDescent="0.25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0"/>
      <c r="N2" s="10"/>
      <c r="O2" s="10"/>
    </row>
    <row r="3" spans="1:18" ht="19.5" customHeight="1" x14ac:dyDescent="0.25">
      <c r="D3" s="45" t="s">
        <v>8</v>
      </c>
      <c r="E3" s="46"/>
      <c r="F3" s="46"/>
      <c r="G3" s="46"/>
      <c r="H3" s="46"/>
      <c r="I3" s="46"/>
      <c r="J3" s="44"/>
      <c r="K3" s="44"/>
      <c r="L3" s="44"/>
    </row>
    <row r="4" spans="1:18" ht="81" customHeight="1" x14ac:dyDescent="0.25">
      <c r="A4" s="47" t="s">
        <v>10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3"/>
      <c r="N4" s="3"/>
      <c r="O4" s="3"/>
      <c r="P4" s="3"/>
      <c r="Q4" s="3"/>
      <c r="R4" s="3"/>
    </row>
    <row r="5" spans="1:18" ht="15.75" thickBot="1" x14ac:dyDescent="0.3">
      <c r="F5" s="23"/>
      <c r="G5" s="8"/>
      <c r="H5" s="8"/>
      <c r="I5" s="10"/>
    </row>
    <row r="6" spans="1:18" ht="75" customHeight="1" x14ac:dyDescent="0.25">
      <c r="A6" s="30" t="s">
        <v>4</v>
      </c>
      <c r="B6" s="31" t="s">
        <v>1</v>
      </c>
      <c r="C6" s="39" t="s">
        <v>20</v>
      </c>
      <c r="D6" s="42" t="s">
        <v>21</v>
      </c>
      <c r="E6" s="39" t="s">
        <v>22</v>
      </c>
      <c r="F6" s="32" t="s">
        <v>0</v>
      </c>
      <c r="G6" s="31" t="s">
        <v>2</v>
      </c>
      <c r="H6" s="31" t="s">
        <v>5</v>
      </c>
      <c r="I6" s="31" t="s">
        <v>6</v>
      </c>
      <c r="J6" s="31" t="s">
        <v>7</v>
      </c>
      <c r="K6" s="31" t="s">
        <v>16</v>
      </c>
      <c r="L6" s="33" t="s">
        <v>11</v>
      </c>
      <c r="M6" s="21"/>
      <c r="N6" s="21"/>
      <c r="O6" s="21"/>
    </row>
    <row r="7" spans="1:18" s="27" customFormat="1" ht="25.5" x14ac:dyDescent="0.25">
      <c r="A7" s="28">
        <v>1</v>
      </c>
      <c r="B7" s="41" t="s">
        <v>18</v>
      </c>
      <c r="C7" s="26">
        <v>569</v>
      </c>
      <c r="D7" s="26">
        <v>584</v>
      </c>
      <c r="E7" s="26">
        <v>603</v>
      </c>
      <c r="F7" s="24">
        <f>AVERAGE(C7:E7)</f>
        <v>585.33333333333337</v>
      </c>
      <c r="G7" s="19">
        <f>STDEVA(C7:E7)</f>
        <v>17.039170558842745</v>
      </c>
      <c r="H7" s="20">
        <f>IF(F7&gt;0,STDEVA(C7:E7)/(SUM(C7:E7)/COUNTIF(C7:E7,"&gt;0")),0)</f>
        <v>2.9110200271371432E-2</v>
      </c>
      <c r="I7" s="28" t="s">
        <v>19</v>
      </c>
      <c r="J7" s="28">
        <v>50</v>
      </c>
      <c r="K7" s="26">
        <v>569</v>
      </c>
      <c r="L7" s="29">
        <f>J7*K7</f>
        <v>28450</v>
      </c>
      <c r="M7" s="21"/>
      <c r="N7" s="21"/>
      <c r="O7" s="21"/>
    </row>
    <row r="8" spans="1:18" ht="14.25" customHeight="1" x14ac:dyDescent="0.25">
      <c r="A8" s="35"/>
      <c r="B8" s="36"/>
      <c r="C8" s="36"/>
      <c r="D8" s="37"/>
      <c r="E8" s="36"/>
      <c r="F8" s="38"/>
      <c r="G8" s="36"/>
      <c r="H8" s="20"/>
      <c r="I8" s="36"/>
      <c r="J8" s="36"/>
      <c r="K8" s="40" t="s">
        <v>3</v>
      </c>
      <c r="L8" s="34">
        <f>SUM(L7:L7)</f>
        <v>28450</v>
      </c>
    </row>
    <row r="9" spans="1:18" ht="15.75" x14ac:dyDescent="0.25">
      <c r="H9" s="4"/>
      <c r="K9" s="2"/>
      <c r="L9" s="7"/>
    </row>
    <row r="10" spans="1:18" ht="15.75" x14ac:dyDescent="0.25">
      <c r="H10" s="4"/>
      <c r="K10" s="2"/>
      <c r="L10" s="7"/>
    </row>
    <row r="11" spans="1:18" ht="15.75" x14ac:dyDescent="0.25">
      <c r="H11" s="4"/>
      <c r="K11" s="2"/>
      <c r="L11" s="7"/>
    </row>
    <row r="12" spans="1:18" ht="63" customHeight="1" x14ac:dyDescent="0.25">
      <c r="H12" s="4"/>
      <c r="J12" s="22"/>
      <c r="K12" s="2"/>
      <c r="L12" s="7"/>
    </row>
    <row r="13" spans="1:18" ht="15.75" x14ac:dyDescent="0.25">
      <c r="H13" s="4"/>
      <c r="J13" s="22"/>
      <c r="K13" s="2"/>
      <c r="L13" s="7"/>
    </row>
    <row r="14" spans="1:18" ht="15.75" x14ac:dyDescent="0.25">
      <c r="H14" s="4"/>
      <c r="J14" s="22"/>
      <c r="K14" s="2"/>
      <c r="L14" s="7"/>
    </row>
    <row r="15" spans="1:18" ht="15.75" x14ac:dyDescent="0.25">
      <c r="G15" s="11"/>
      <c r="H15" s="13"/>
      <c r="J15" s="22"/>
      <c r="K15" s="2"/>
      <c r="L15" s="7"/>
    </row>
    <row r="16" spans="1:18" ht="15.75" x14ac:dyDescent="0.25">
      <c r="G16" s="12">
        <v>0.05</v>
      </c>
      <c r="H16" s="13">
        <f>D18*0.05</f>
        <v>1422.5</v>
      </c>
      <c r="J16" s="22"/>
      <c r="K16" s="2"/>
      <c r="L16" s="7"/>
    </row>
    <row r="17" spans="1:15" ht="15.75" x14ac:dyDescent="0.25">
      <c r="H17" s="4"/>
      <c r="J17" s="22"/>
      <c r="K17" s="2"/>
      <c r="L17" s="7"/>
    </row>
    <row r="18" spans="1:15" ht="15.75" customHeight="1" x14ac:dyDescent="0.25">
      <c r="D18" s="16">
        <f>(L8)</f>
        <v>28450</v>
      </c>
      <c r="E18" s="9" t="str">
        <f>TEXT(TRUNC(TEXT(D18,n0)),"# ##0")&amp;" ("&amp;SUBSTITUTE(SUBSTITUTE(PROPER(INDEX(n_4,MID(TEXT(D18,n0),1,1)+1)&amp;INDEX(n0x,MID(TEXT(D18,n0),2,1)+1,MID(TEXT(D18,n0),3,1)+1)&amp;IF(-MID(TEXT(D18,n0),1,3),"миллиард"&amp;VLOOKUP(MID(TEXT(D18,n0),3,1)*AND(MID(TEXT(D18,n0),2,1)-1),мил,2),"")&amp;INDEX(n_4,MID(TEXT(D18,n0),4,1)+1)&amp;INDEX(n0x,MID(TEXT(D18,n0),5,1)+1,MID(TEXT(D18,n0),6,1)+1)&amp;IF(-MID(TEXT(D18,n0),4,3),"миллион"&amp;VLOOKUP(MID(TEXT(D18,n0),6,1)*AND(MID(TEXT(D18,n0),5,1)-1),мил,2),"")&amp;INDEX(n_4,MID(TEXT(D18,n0),7,1)+1)&amp;INDEX(n1x,MID(TEXT(D18,n0),8,1)+1,MID(TEXT(D18,n0),9,1)+1)&amp;IF(-MID(TEXT(D18,n0),7,3),VLOOKUP(MID(TEXT(D18,n0),9,1)*AND(MID(TEXT(D18,n0),8,1)-1),тыс,2),"")&amp;INDEX(n_4,MID(TEXT(D18,n0),10,1)+1)&amp;INDEX(n0x,MID(TEXT(D18,n0),11,1)+1,MID(TEXT(D18,n0),12,1)+1)),"z"," ")&amp;IF(TRUNC(TEXT(D18,n0)),"","Ноль ")&amp;"рубл"&amp;VLOOKUP(MOD(MAX(MOD(MID(TEXT(D18,n0),11,2)-11,100),9),10),{0,"ь ";1,"я ";4,"ей "},2)," рубл",") рубл")&amp;RIGHT(TEXT(D18,n0),2)&amp;" коп."</f>
        <v>28 450 (Двадцать восемь тысяч четыреста пятьдесят) рублей ,0 коп.</v>
      </c>
      <c r="H18" s="4"/>
      <c r="K18" s="2"/>
      <c r="L18" s="7"/>
    </row>
    <row r="19" spans="1:15" s="18" customFormat="1" ht="39" customHeight="1" x14ac:dyDescent="0.25">
      <c r="A19" s="51" t="s">
        <v>12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7"/>
      <c r="M19" s="10"/>
      <c r="N19" s="10"/>
      <c r="O19" s="10"/>
    </row>
    <row r="20" spans="1:15" ht="21" customHeight="1" x14ac:dyDescent="0.25">
      <c r="A20" s="43" t="s">
        <v>15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10" t="s">
        <v>14</v>
      </c>
    </row>
    <row r="21" spans="1:15" x14ac:dyDescent="0.25">
      <c r="B21" s="5"/>
      <c r="C21" s="5"/>
      <c r="D21" s="17"/>
      <c r="H21" s="4"/>
    </row>
    <row r="22" spans="1:15" x14ac:dyDescent="0.25">
      <c r="B22" s="5"/>
      <c r="C22" s="5"/>
      <c r="D22" s="17"/>
      <c r="H22" s="4"/>
    </row>
    <row r="23" spans="1:15" x14ac:dyDescent="0.25">
      <c r="B23" s="5"/>
      <c r="C23" s="5"/>
      <c r="D23" s="17"/>
      <c r="H23" s="4"/>
    </row>
    <row r="24" spans="1:15" x14ac:dyDescent="0.25">
      <c r="B24" s="5"/>
      <c r="C24" s="5"/>
      <c r="D24" s="17"/>
      <c r="H24" s="4"/>
    </row>
    <row r="25" spans="1:15" x14ac:dyDescent="0.25">
      <c r="B25" s="5"/>
      <c r="C25" s="6"/>
      <c r="D25" s="17"/>
      <c r="H25" s="4"/>
    </row>
    <row r="26" spans="1:15" x14ac:dyDescent="0.25">
      <c r="H26" s="4"/>
    </row>
    <row r="27" spans="1:15" x14ac:dyDescent="0.25">
      <c r="H27" s="4"/>
    </row>
    <row r="28" spans="1:15" x14ac:dyDescent="0.25">
      <c r="H28" s="4"/>
    </row>
    <row r="29" spans="1:15" x14ac:dyDescent="0.25">
      <c r="H29" s="4"/>
    </row>
    <row r="30" spans="1:15" x14ac:dyDescent="0.25">
      <c r="H30" s="4"/>
    </row>
    <row r="31" spans="1:15" x14ac:dyDescent="0.25">
      <c r="H31" s="4"/>
    </row>
    <row r="32" spans="1:15" x14ac:dyDescent="0.25">
      <c r="H32" s="4"/>
    </row>
    <row r="33" spans="8:8" x14ac:dyDescent="0.25">
      <c r="H33" s="4"/>
    </row>
    <row r="34" spans="8:8" x14ac:dyDescent="0.25">
      <c r="H34" s="4"/>
    </row>
    <row r="35" spans="8:8" x14ac:dyDescent="0.25">
      <c r="H35" s="4"/>
    </row>
    <row r="36" spans="8:8" x14ac:dyDescent="0.25">
      <c r="H36" s="4"/>
    </row>
    <row r="37" spans="8:8" x14ac:dyDescent="0.25">
      <c r="H37" s="4"/>
    </row>
    <row r="38" spans="8:8" x14ac:dyDescent="0.25">
      <c r="H38" s="4"/>
    </row>
    <row r="39" spans="8:8" x14ac:dyDescent="0.25">
      <c r="H39" s="4"/>
    </row>
    <row r="40" spans="8:8" x14ac:dyDescent="0.25">
      <c r="H40" s="4"/>
    </row>
    <row r="41" spans="8:8" x14ac:dyDescent="0.25">
      <c r="H41" s="4"/>
    </row>
    <row r="42" spans="8:8" x14ac:dyDescent="0.25">
      <c r="H42" s="4"/>
    </row>
    <row r="43" spans="8:8" x14ac:dyDescent="0.25">
      <c r="H43" s="4"/>
    </row>
    <row r="44" spans="8:8" x14ac:dyDescent="0.25">
      <c r="H44" s="4"/>
    </row>
    <row r="45" spans="8:8" x14ac:dyDescent="0.25">
      <c r="H45" s="4"/>
    </row>
    <row r="46" spans="8:8" x14ac:dyDescent="0.25">
      <c r="H46" s="4"/>
    </row>
    <row r="47" spans="8:8" x14ac:dyDescent="0.25">
      <c r="H47" s="4"/>
    </row>
    <row r="48" spans="8:8" x14ac:dyDescent="0.25">
      <c r="H48" s="4"/>
    </row>
    <row r="49" spans="8:8" x14ac:dyDescent="0.25">
      <c r="H49" s="4"/>
    </row>
    <row r="50" spans="8:8" x14ac:dyDescent="0.25">
      <c r="H50" s="4"/>
    </row>
    <row r="51" spans="8:8" x14ac:dyDescent="0.25">
      <c r="H51" s="4"/>
    </row>
    <row r="52" spans="8:8" x14ac:dyDescent="0.25">
      <c r="H52" s="4"/>
    </row>
    <row r="53" spans="8:8" x14ac:dyDescent="0.25">
      <c r="H53" s="4"/>
    </row>
    <row r="54" spans="8:8" x14ac:dyDescent="0.25">
      <c r="H54" s="4"/>
    </row>
    <row r="55" spans="8:8" x14ac:dyDescent="0.25">
      <c r="H55" s="4"/>
    </row>
    <row r="56" spans="8:8" x14ac:dyDescent="0.25">
      <c r="H56" s="4"/>
    </row>
    <row r="57" spans="8:8" x14ac:dyDescent="0.25">
      <c r="H57" s="4"/>
    </row>
    <row r="58" spans="8:8" x14ac:dyDescent="0.25">
      <c r="H58" s="4"/>
    </row>
    <row r="59" spans="8:8" x14ac:dyDescent="0.25">
      <c r="H59" s="4"/>
    </row>
    <row r="60" spans="8:8" x14ac:dyDescent="0.25">
      <c r="H60" s="4"/>
    </row>
    <row r="61" spans="8:8" x14ac:dyDescent="0.25">
      <c r="H61" s="4"/>
    </row>
    <row r="62" spans="8:8" x14ac:dyDescent="0.25">
      <c r="H62" s="4"/>
    </row>
    <row r="63" spans="8:8" x14ac:dyDescent="0.25">
      <c r="H63" s="4"/>
    </row>
    <row r="64" spans="8:8" x14ac:dyDescent="0.25">
      <c r="H64" s="4"/>
    </row>
    <row r="65" spans="8:8" x14ac:dyDescent="0.25">
      <c r="H65" s="4"/>
    </row>
    <row r="66" spans="8:8" x14ac:dyDescent="0.25">
      <c r="H66" s="4"/>
    </row>
    <row r="67" spans="8:8" x14ac:dyDescent="0.25">
      <c r="H67" s="4"/>
    </row>
    <row r="68" spans="8:8" x14ac:dyDescent="0.25">
      <c r="H68" s="4"/>
    </row>
    <row r="69" spans="8:8" x14ac:dyDescent="0.25">
      <c r="H69" s="4"/>
    </row>
    <row r="70" spans="8:8" x14ac:dyDescent="0.25">
      <c r="H70" s="4"/>
    </row>
    <row r="71" spans="8:8" x14ac:dyDescent="0.25">
      <c r="H71" s="4"/>
    </row>
    <row r="72" spans="8:8" x14ac:dyDescent="0.25">
      <c r="H72" s="4"/>
    </row>
    <row r="73" spans="8:8" x14ac:dyDescent="0.25">
      <c r="H73" s="4"/>
    </row>
    <row r="74" spans="8:8" x14ac:dyDescent="0.25">
      <c r="H74" s="4"/>
    </row>
    <row r="75" spans="8:8" x14ac:dyDescent="0.25">
      <c r="H75" s="4" t="s">
        <v>13</v>
      </c>
    </row>
    <row r="76" spans="8:8" x14ac:dyDescent="0.25">
      <c r="H76" s="4"/>
    </row>
    <row r="77" spans="8:8" x14ac:dyDescent="0.25">
      <c r="H77" s="4"/>
    </row>
    <row r="78" spans="8:8" x14ac:dyDescent="0.25">
      <c r="H78" s="4"/>
    </row>
    <row r="79" spans="8:8" x14ac:dyDescent="0.25">
      <c r="H79" s="4"/>
    </row>
    <row r="80" spans="8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166" spans="8:8" x14ac:dyDescent="0.25">
      <c r="H166" s="4"/>
    </row>
    <row r="167" spans="8:8" x14ac:dyDescent="0.25">
      <c r="H167" s="4"/>
    </row>
    <row r="168" spans="8:8" x14ac:dyDescent="0.25">
      <c r="H168" s="4"/>
    </row>
    <row r="169" spans="8:8" x14ac:dyDescent="0.25">
      <c r="H169" s="4"/>
    </row>
    <row r="170" spans="8:8" x14ac:dyDescent="0.25">
      <c r="H170" s="4"/>
    </row>
    <row r="171" spans="8:8" x14ac:dyDescent="0.25">
      <c r="H171" s="4"/>
    </row>
    <row r="172" spans="8:8" x14ac:dyDescent="0.25">
      <c r="H172" s="4"/>
    </row>
    <row r="173" spans="8:8" x14ac:dyDescent="0.25">
      <c r="H173" s="4"/>
    </row>
    <row r="174" spans="8:8" x14ac:dyDescent="0.25">
      <c r="H174" s="4"/>
    </row>
    <row r="175" spans="8:8" x14ac:dyDescent="0.25">
      <c r="H175" s="4"/>
    </row>
    <row r="176" spans="8:8" x14ac:dyDescent="0.25">
      <c r="H176" s="4"/>
    </row>
    <row r="177" spans="8:8" x14ac:dyDescent="0.25">
      <c r="H177" s="4"/>
    </row>
    <row r="178" spans="8:8" x14ac:dyDescent="0.25">
      <c r="H178" s="4"/>
    </row>
    <row r="179" spans="8:8" x14ac:dyDescent="0.25">
      <c r="H179" s="4"/>
    </row>
    <row r="180" spans="8:8" x14ac:dyDescent="0.25">
      <c r="H180" s="4"/>
    </row>
    <row r="181" spans="8:8" x14ac:dyDescent="0.25">
      <c r="H181" s="4"/>
    </row>
    <row r="182" spans="8:8" x14ac:dyDescent="0.25">
      <c r="H182" s="4"/>
    </row>
    <row r="183" spans="8:8" x14ac:dyDescent="0.25">
      <c r="H183" s="4"/>
    </row>
    <row r="184" spans="8:8" x14ac:dyDescent="0.25">
      <c r="H184" s="4"/>
    </row>
    <row r="185" spans="8:8" x14ac:dyDescent="0.25">
      <c r="H185" s="4"/>
    </row>
    <row r="186" spans="8:8" x14ac:dyDescent="0.25">
      <c r="H186" s="4"/>
    </row>
    <row r="187" spans="8:8" x14ac:dyDescent="0.25">
      <c r="H187" s="4"/>
    </row>
    <row r="188" spans="8:8" x14ac:dyDescent="0.25">
      <c r="H188" s="4"/>
    </row>
    <row r="189" spans="8:8" x14ac:dyDescent="0.25">
      <c r="H189" s="4"/>
    </row>
    <row r="190" spans="8:8" x14ac:dyDescent="0.25">
      <c r="H190" s="4"/>
    </row>
    <row r="191" spans="8:8" x14ac:dyDescent="0.25">
      <c r="H191" s="4"/>
    </row>
    <row r="192" spans="8:8" x14ac:dyDescent="0.25">
      <c r="H192" s="4"/>
    </row>
    <row r="193" spans="8:8" x14ac:dyDescent="0.25">
      <c r="H193" s="4"/>
    </row>
    <row r="194" spans="8:8" x14ac:dyDescent="0.25">
      <c r="H194" s="4"/>
    </row>
    <row r="195" spans="8:8" x14ac:dyDescent="0.25">
      <c r="H195" s="4"/>
    </row>
    <row r="196" spans="8:8" x14ac:dyDescent="0.25">
      <c r="H196" s="4"/>
    </row>
    <row r="197" spans="8:8" x14ac:dyDescent="0.25">
      <c r="H197" s="4"/>
    </row>
    <row r="198" spans="8:8" x14ac:dyDescent="0.25">
      <c r="H198" s="4"/>
    </row>
    <row r="199" spans="8:8" x14ac:dyDescent="0.25">
      <c r="H199" s="4"/>
    </row>
    <row r="200" spans="8:8" x14ac:dyDescent="0.25">
      <c r="H200" s="4"/>
    </row>
    <row r="201" spans="8:8" x14ac:dyDescent="0.25">
      <c r="H201" s="4"/>
    </row>
    <row r="202" spans="8:8" x14ac:dyDescent="0.25">
      <c r="H202" s="4"/>
    </row>
    <row r="203" spans="8:8" x14ac:dyDescent="0.25">
      <c r="H203" s="4"/>
    </row>
    <row r="204" spans="8:8" x14ac:dyDescent="0.25">
      <c r="H204" s="4"/>
    </row>
    <row r="205" spans="8:8" x14ac:dyDescent="0.25">
      <c r="H205" s="4"/>
    </row>
    <row r="206" spans="8:8" x14ac:dyDescent="0.25">
      <c r="H206" s="4"/>
    </row>
    <row r="207" spans="8:8" x14ac:dyDescent="0.25">
      <c r="H207" s="4"/>
    </row>
    <row r="208" spans="8:8" x14ac:dyDescent="0.25">
      <c r="H208" s="4"/>
    </row>
    <row r="209" spans="8:8" x14ac:dyDescent="0.25">
      <c r="H209" s="4"/>
    </row>
    <row r="210" spans="8:8" x14ac:dyDescent="0.25">
      <c r="H210" s="4"/>
    </row>
    <row r="211" spans="8:8" x14ac:dyDescent="0.25">
      <c r="H211" s="4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4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  <row r="278" spans="8:8" x14ac:dyDescent="0.25">
      <c r="H278" s="4"/>
    </row>
    <row r="279" spans="8:8" x14ac:dyDescent="0.25">
      <c r="H279" s="4"/>
    </row>
    <row r="280" spans="8:8" x14ac:dyDescent="0.25">
      <c r="H280" s="4"/>
    </row>
    <row r="281" spans="8:8" x14ac:dyDescent="0.25">
      <c r="H281" s="4"/>
    </row>
    <row r="282" spans="8:8" x14ac:dyDescent="0.25">
      <c r="H282" s="4"/>
    </row>
    <row r="283" spans="8:8" x14ac:dyDescent="0.25">
      <c r="H283" s="4"/>
    </row>
    <row r="284" spans="8:8" x14ac:dyDescent="0.25">
      <c r="H284" s="4"/>
    </row>
    <row r="285" spans="8:8" x14ac:dyDescent="0.25">
      <c r="H285" s="4"/>
    </row>
    <row r="286" spans="8:8" x14ac:dyDescent="0.25">
      <c r="H286" s="4"/>
    </row>
    <row r="287" spans="8:8" x14ac:dyDescent="0.25">
      <c r="H287" s="4"/>
    </row>
    <row r="288" spans="8:8" x14ac:dyDescent="0.25">
      <c r="H288" s="4"/>
    </row>
    <row r="289" spans="8:8" x14ac:dyDescent="0.25">
      <c r="H289" s="4"/>
    </row>
    <row r="290" spans="8:8" x14ac:dyDescent="0.25">
      <c r="H290" s="4"/>
    </row>
    <row r="291" spans="8:8" x14ac:dyDescent="0.25">
      <c r="H291" s="4"/>
    </row>
    <row r="292" spans="8:8" x14ac:dyDescent="0.25">
      <c r="H292" s="4"/>
    </row>
    <row r="293" spans="8:8" x14ac:dyDescent="0.25">
      <c r="H293" s="4"/>
    </row>
    <row r="294" spans="8:8" x14ac:dyDescent="0.25">
      <c r="H294" s="4"/>
    </row>
    <row r="295" spans="8:8" x14ac:dyDescent="0.25">
      <c r="H295" s="4"/>
    </row>
    <row r="296" spans="8:8" x14ac:dyDescent="0.25">
      <c r="H296" s="4"/>
    </row>
    <row r="297" spans="8:8" x14ac:dyDescent="0.25">
      <c r="H297" s="4"/>
    </row>
    <row r="298" spans="8:8" x14ac:dyDescent="0.25">
      <c r="H298" s="4"/>
    </row>
    <row r="299" spans="8:8" x14ac:dyDescent="0.25">
      <c r="H299" s="4"/>
    </row>
    <row r="300" spans="8:8" x14ac:dyDescent="0.25">
      <c r="H300" s="4"/>
    </row>
    <row r="301" spans="8:8" x14ac:dyDescent="0.25">
      <c r="H301" s="4"/>
    </row>
    <row r="302" spans="8:8" x14ac:dyDescent="0.25">
      <c r="H302" s="4"/>
    </row>
    <row r="303" spans="8:8" x14ac:dyDescent="0.25">
      <c r="H303" s="4"/>
    </row>
    <row r="304" spans="8:8" x14ac:dyDescent="0.25">
      <c r="H304" s="4"/>
    </row>
    <row r="305" spans="8:8" x14ac:dyDescent="0.25">
      <c r="H305" s="4"/>
    </row>
    <row r="306" spans="8:8" x14ac:dyDescent="0.25">
      <c r="H306" s="4"/>
    </row>
    <row r="307" spans="8:8" x14ac:dyDescent="0.25">
      <c r="H307" s="4"/>
    </row>
    <row r="308" spans="8:8" x14ac:dyDescent="0.25">
      <c r="H308" s="4"/>
    </row>
    <row r="309" spans="8:8" x14ac:dyDescent="0.25">
      <c r="H309" s="4"/>
    </row>
    <row r="310" spans="8:8" x14ac:dyDescent="0.25">
      <c r="H310" s="4"/>
    </row>
    <row r="311" spans="8:8" x14ac:dyDescent="0.25">
      <c r="H311" s="4"/>
    </row>
    <row r="312" spans="8:8" x14ac:dyDescent="0.25">
      <c r="H312" s="4"/>
    </row>
    <row r="313" spans="8:8" x14ac:dyDescent="0.25">
      <c r="H313" s="4"/>
    </row>
    <row r="314" spans="8:8" x14ac:dyDescent="0.25">
      <c r="H314" s="4"/>
    </row>
    <row r="315" spans="8:8" x14ac:dyDescent="0.25">
      <c r="H315" s="4"/>
    </row>
    <row r="316" spans="8:8" x14ac:dyDescent="0.25">
      <c r="H316" s="4"/>
    </row>
    <row r="317" spans="8:8" x14ac:dyDescent="0.25">
      <c r="H317" s="4"/>
    </row>
    <row r="318" spans="8:8" x14ac:dyDescent="0.25">
      <c r="H318" s="4"/>
    </row>
    <row r="319" spans="8:8" x14ac:dyDescent="0.25">
      <c r="H319" s="4"/>
    </row>
    <row r="320" spans="8:8" x14ac:dyDescent="0.25">
      <c r="H320" s="4"/>
    </row>
    <row r="321" spans="8:8" x14ac:dyDescent="0.25">
      <c r="H321" s="4"/>
    </row>
    <row r="322" spans="8:8" x14ac:dyDescent="0.25">
      <c r="H322" s="4"/>
    </row>
    <row r="323" spans="8:8" x14ac:dyDescent="0.25">
      <c r="H323" s="4"/>
    </row>
    <row r="324" spans="8:8" x14ac:dyDescent="0.25">
      <c r="H324" s="4"/>
    </row>
    <row r="325" spans="8:8" x14ac:dyDescent="0.25">
      <c r="H325" s="4"/>
    </row>
    <row r="326" spans="8:8" x14ac:dyDescent="0.25">
      <c r="H326" s="4"/>
    </row>
    <row r="327" spans="8:8" x14ac:dyDescent="0.25">
      <c r="H327" s="4"/>
    </row>
    <row r="328" spans="8:8" x14ac:dyDescent="0.25">
      <c r="H328" s="4"/>
    </row>
    <row r="329" spans="8:8" x14ac:dyDescent="0.25">
      <c r="H329" s="4"/>
    </row>
    <row r="330" spans="8:8" x14ac:dyDescent="0.25">
      <c r="H330" s="4"/>
    </row>
    <row r="331" spans="8:8" x14ac:dyDescent="0.25">
      <c r="H331" s="4"/>
    </row>
    <row r="332" spans="8:8" x14ac:dyDescent="0.25">
      <c r="H332" s="4"/>
    </row>
    <row r="333" spans="8:8" x14ac:dyDescent="0.25">
      <c r="H333" s="4"/>
    </row>
    <row r="334" spans="8:8" x14ac:dyDescent="0.25">
      <c r="H334" s="4"/>
    </row>
    <row r="335" spans="8:8" x14ac:dyDescent="0.25">
      <c r="H335" s="4"/>
    </row>
    <row r="336" spans="8:8" x14ac:dyDescent="0.25">
      <c r="H336" s="4"/>
    </row>
    <row r="337" spans="8:8" x14ac:dyDescent="0.25">
      <c r="H337" s="4"/>
    </row>
    <row r="338" spans="8:8" x14ac:dyDescent="0.25">
      <c r="H338" s="4"/>
    </row>
    <row r="339" spans="8:8" x14ac:dyDescent="0.25">
      <c r="H339" s="4"/>
    </row>
    <row r="340" spans="8:8" x14ac:dyDescent="0.25">
      <c r="H340" s="4"/>
    </row>
    <row r="341" spans="8:8" x14ac:dyDescent="0.25">
      <c r="H341" s="4"/>
    </row>
    <row r="342" spans="8:8" x14ac:dyDescent="0.25">
      <c r="H342" s="4"/>
    </row>
    <row r="343" spans="8:8" x14ac:dyDescent="0.25">
      <c r="H343" s="4"/>
    </row>
    <row r="344" spans="8:8" x14ac:dyDescent="0.25">
      <c r="H344" s="4"/>
    </row>
    <row r="345" spans="8:8" x14ac:dyDescent="0.25">
      <c r="H345" s="4"/>
    </row>
    <row r="346" spans="8:8" x14ac:dyDescent="0.25">
      <c r="H346" s="4"/>
    </row>
    <row r="347" spans="8:8" x14ac:dyDescent="0.25">
      <c r="H347" s="4"/>
    </row>
    <row r="348" spans="8:8" x14ac:dyDescent="0.25">
      <c r="H348" s="4"/>
    </row>
    <row r="349" spans="8:8" x14ac:dyDescent="0.25">
      <c r="H349" s="4"/>
    </row>
    <row r="350" spans="8:8" x14ac:dyDescent="0.25">
      <c r="H350" s="4"/>
    </row>
    <row r="351" spans="8:8" x14ac:dyDescent="0.25">
      <c r="H351" s="4"/>
    </row>
    <row r="352" spans="8:8" x14ac:dyDescent="0.25">
      <c r="H352" s="4"/>
    </row>
    <row r="353" spans="8:8" x14ac:dyDescent="0.25">
      <c r="H353" s="4"/>
    </row>
    <row r="354" spans="8:8" x14ac:dyDescent="0.25">
      <c r="H354" s="4"/>
    </row>
    <row r="355" spans="8:8" x14ac:dyDescent="0.25">
      <c r="H355" s="4"/>
    </row>
    <row r="356" spans="8:8" x14ac:dyDescent="0.25">
      <c r="H356" s="4"/>
    </row>
    <row r="357" spans="8:8" x14ac:dyDescent="0.25">
      <c r="H357" s="4"/>
    </row>
    <row r="358" spans="8:8" x14ac:dyDescent="0.25">
      <c r="H358" s="4"/>
    </row>
    <row r="359" spans="8:8" x14ac:dyDescent="0.25">
      <c r="H359" s="4"/>
    </row>
    <row r="360" spans="8:8" x14ac:dyDescent="0.25">
      <c r="H360" s="4"/>
    </row>
    <row r="361" spans="8:8" x14ac:dyDescent="0.25">
      <c r="H361" s="4"/>
    </row>
    <row r="362" spans="8:8" x14ac:dyDescent="0.25">
      <c r="H362" s="4"/>
    </row>
    <row r="363" spans="8:8" x14ac:dyDescent="0.25">
      <c r="H363" s="4"/>
    </row>
    <row r="364" spans="8:8" x14ac:dyDescent="0.25">
      <c r="H364" s="4"/>
    </row>
    <row r="365" spans="8:8" x14ac:dyDescent="0.25">
      <c r="H365" s="4"/>
    </row>
    <row r="366" spans="8:8" x14ac:dyDescent="0.25">
      <c r="H366" s="4"/>
    </row>
    <row r="367" spans="8:8" x14ac:dyDescent="0.25">
      <c r="H367" s="4"/>
    </row>
    <row r="368" spans="8:8" x14ac:dyDescent="0.25">
      <c r="H368" s="4"/>
    </row>
    <row r="369" spans="8:8" x14ac:dyDescent="0.25">
      <c r="H369" s="4"/>
    </row>
    <row r="370" spans="8:8" x14ac:dyDescent="0.25">
      <c r="H370" s="4"/>
    </row>
    <row r="371" spans="8:8" x14ac:dyDescent="0.25">
      <c r="H371" s="4"/>
    </row>
    <row r="372" spans="8:8" x14ac:dyDescent="0.25">
      <c r="H372" s="4"/>
    </row>
    <row r="373" spans="8:8" x14ac:dyDescent="0.25">
      <c r="H373" s="4"/>
    </row>
  </sheetData>
  <mergeCells count="7">
    <mergeCell ref="A20:L20"/>
    <mergeCell ref="J3:L3"/>
    <mergeCell ref="D3:I3"/>
    <mergeCell ref="A4:L4"/>
    <mergeCell ref="B1:L1"/>
    <mergeCell ref="A2:L2"/>
    <mergeCell ref="A19:K19"/>
  </mergeCells>
  <phoneticPr fontId="0" type="noConversion"/>
  <pageMargins left="0.25" right="0.25" top="0.75" bottom="0.75" header="0.3" footer="0.3"/>
  <pageSetup paperSize="9" scale="73" fitToHeight="0" orientation="landscape" r:id="rId1"/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Лямкина Наталья Петровна</cp:lastModifiedBy>
  <cp:lastPrinted>2026-04-03T04:50:13Z</cp:lastPrinted>
  <dcterms:created xsi:type="dcterms:W3CDTF">2014-01-17T08:53:04Z</dcterms:created>
  <dcterms:modified xsi:type="dcterms:W3CDTF">2026-06-03T04:02:17Z</dcterms:modified>
</cp:coreProperties>
</file>