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akaz\Desktop\БЕРЁЗКА 2026\21) насосы для кондиционеров\"/>
    </mc:Choice>
  </mc:AlternateContent>
  <bookViews>
    <workbookView xWindow="0" yWindow="0" windowWidth="16800" windowHeight="12015"/>
  </bookViews>
  <sheets>
    <sheet name=" Обоснование" sheetId="6" r:id="rId1"/>
    <sheet name="Лист1" sheetId="7" r:id="rId2"/>
  </sheets>
  <calcPr calcId="152511"/>
</workbook>
</file>

<file path=xl/calcChain.xml><?xml version="1.0" encoding="utf-8"?>
<calcChain xmlns="http://schemas.openxmlformats.org/spreadsheetml/2006/main">
  <c r="H15" i="6" l="1"/>
  <c r="J15" i="6" s="1"/>
  <c r="J16" i="6" l="1"/>
  <c r="I15" i="6"/>
</calcChain>
</file>

<file path=xl/sharedStrings.xml><?xml version="1.0" encoding="utf-8"?>
<sst xmlns="http://schemas.openxmlformats.org/spreadsheetml/2006/main" count="24" uniqueCount="24">
  <si>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</si>
  <si>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</si>
  <si>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</si>
  <si>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</si>
  <si>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</si>
  <si>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</si>
  <si>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</si>
  <si>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</si>
  <si>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</si>
  <si>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</si>
  <si>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</si>
  <si>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 xml:space="preserve">Предложение 1 </t>
  </si>
  <si>
    <t>Предложение 2</t>
  </si>
  <si>
    <t xml:space="preserve">Предложение 3 </t>
  </si>
  <si>
    <t>Функциональные, технические, качественные, эксплуатационные характеристики объекта закупки определены Техническим заданием.</t>
  </si>
  <si>
    <t>Наименование товара (работы, услуги)</t>
  </si>
  <si>
    <t>ФКУ «ГБ МСЭ по Томской области Минтруда России»</t>
  </si>
  <si>
    <t>Цена за единицу измерения (руб.)</t>
  </si>
  <si>
    <t>Начальная (максимальная) цена контракта (далее - НМЦК) определено методом сопоставимых рыночных цен (анализа рынка).</t>
  </si>
  <si>
    <t>ОБОСНОВАНИЕ НАЧАЛЬНОЙ (МАКСИМАЛЬНОЙ) ЦЕНЫ КОНТРАКТА</t>
  </si>
  <si>
    <t>штука</t>
  </si>
  <si>
    <r>
      <t>В целях применения метода сопоставимых рыночных цен (анализа рынка) использовалась общедоступная информация о рыночных ценах 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 соответствии с ч.18 ст.22 Федерального закона от 05.04.2013г. № 44-ФЗ. Коммерческие предложения имеются у заказчика. </t>
    </r>
  </si>
  <si>
    <t>Насос дренажный для сплит-систем Ballu Machine DС Pump</t>
  </si>
  <si>
    <t>Поставка насосов дренажных для сплит-систем Ballu Machine DС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</si>
</sst>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PT Astra Serif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7" fillId="0" borderId="0"/>
  </cellStyleXfs>
  <cellXfs count="33">
    <xf numFmtId="0" fontId="0" fillId="0" borderId="0" xfId="0"/>
    <xf numFmtId="0" fontId="5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0" borderId="0" xfId="1" applyFont="1" applyBorder="1"/>
    <xf numFmtId="0" fontId="8" fillId="0" borderId="0" xfId="1" applyFont="1"/>
    <xf numFmtId="0" fontId="8" fillId="0" borderId="0" xfId="1" applyFont="1" applyFill="1" applyBorder="1"/>
    <xf numFmtId="0" fontId="8" fillId="0" borderId="0" xfId="1" applyFont="1" applyFill="1"/>
    <xf numFmtId="0" fontId="8" fillId="0" borderId="3" xfId="1" applyFont="1" applyFill="1" applyBorder="1"/>
    <xf numFmtId="0" fontId="8" fillId="0" borderId="3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4" fontId="8" fillId="0" borderId="1" xfId="1" applyNumberFormat="1" applyFont="1" applyBorder="1" applyAlignment="1">
      <alignment horizontal="center"/>
    </xf>
    <xf numFmtId="0" fontId="5" fillId="0" borderId="0" xfId="1" applyFont="1" applyBorder="1" applyAlignment="1"/>
    <xf numFmtId="4" fontId="5" fillId="0" borderId="0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9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H15" sqref="H15"/>
    </sheetView>
  </sheetViews>
  <sheetFormatPr defaultColWidth="9.28515625" defaultRowHeight="12"/>
  <cols>
    <col min="1" max="1" width="4.140625" style="2" customWidth="1"/>
    <col min="2" max="2" width="42.7109375" style="2" customWidth="1"/>
    <col min="3" max="3" width="8.42578125" style="2" customWidth="1"/>
    <col min="4" max="4" width="9.140625" style="2" customWidth="1"/>
    <col min="5" max="5" width="16.85546875" style="2" customWidth="1"/>
    <col min="6" max="6" width="16.28515625" style="2" customWidth="1"/>
    <col min="7" max="7" width="17.140625" style="2" customWidth="1"/>
    <col min="8" max="8" width="16.5703125" style="2" customWidth="1"/>
    <col min="9" max="9" width="18" style="2" customWidth="1"/>
    <col min="10" max="10" width="14.5703125" style="2" customWidth="1"/>
    <col min="11" max="16384" width="9.28515625" style="2"/>
  </cols>
  <sheetData>
    <row r="1" spans="1:12" ht="18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3"/>
      <c r="L1" s="3"/>
    </row>
    <row r="2" spans="1:12" ht="16.5" customHeight="1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"/>
      <c r="L2" s="3"/>
    </row>
    <row r="3" spans="1:12" ht="19.5" customHeight="1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3"/>
      <c r="L5" s="3"/>
    </row>
    <row r="6" spans="1:12" ht="21" customHeight="1">
      <c r="A6" s="26" t="s">
        <v>18</v>
      </c>
      <c r="B6" s="26"/>
      <c r="C6" s="26"/>
      <c r="D6" s="26"/>
      <c r="E6" s="26"/>
      <c r="F6" s="26"/>
      <c r="G6" s="26"/>
      <c r="H6" s="26"/>
      <c r="I6" s="26"/>
      <c r="J6" s="26"/>
      <c r="K6" s="3"/>
      <c r="L6" s="3"/>
    </row>
    <row r="7" spans="1:12" ht="48.75" customHeight="1">
      <c r="A7" s="26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3"/>
      <c r="L7" s="3"/>
    </row>
    <row r="8" spans="1:12" ht="1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3"/>
      <c r="L8" s="3"/>
    </row>
    <row r="9" spans="1:12" ht="31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"/>
      <c r="L9" s="3"/>
    </row>
    <row r="10" spans="1:12" ht="21" customHeight="1">
      <c r="A10" s="1" t="s">
        <v>6</v>
      </c>
      <c r="B10" s="32" t="s">
        <v>8</v>
      </c>
      <c r="C10" s="32"/>
      <c r="D10" s="32"/>
      <c r="E10" s="32"/>
      <c r="F10" s="32"/>
      <c r="G10" s="1"/>
      <c r="H10" s="1"/>
      <c r="I10" s="1"/>
      <c r="J10" s="1"/>
      <c r="K10" s="3"/>
      <c r="L10" s="3"/>
    </row>
    <row r="11" spans="1:12" ht="81.75" customHeight="1">
      <c r="A11" s="4"/>
      <c r="B11" s="26" t="s">
        <v>9</v>
      </c>
      <c r="C11" s="26"/>
      <c r="D11" s="26"/>
      <c r="E11" s="26"/>
      <c r="F11" s="26"/>
      <c r="G11" s="26"/>
      <c r="H11" s="26"/>
      <c r="I11" s="26"/>
      <c r="J11" s="26"/>
      <c r="K11" s="3"/>
      <c r="L11" s="3"/>
    </row>
    <row r="12" spans="1:12" ht="7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3"/>
    </row>
    <row r="13" spans="1:12" s="6" customFormat="1" ht="27.75" customHeight="1">
      <c r="A13" s="27" t="s">
        <v>1</v>
      </c>
      <c r="B13" s="27" t="s">
        <v>15</v>
      </c>
      <c r="C13" s="27" t="s">
        <v>0</v>
      </c>
      <c r="D13" s="27" t="s">
        <v>10</v>
      </c>
      <c r="E13" s="27" t="s">
        <v>17</v>
      </c>
      <c r="F13" s="27"/>
      <c r="G13" s="27"/>
      <c r="H13" s="27" t="s">
        <v>3</v>
      </c>
      <c r="I13" s="27" t="s">
        <v>4</v>
      </c>
      <c r="J13" s="27" t="s">
        <v>7</v>
      </c>
      <c r="K13" s="5"/>
      <c r="L13" s="5"/>
    </row>
    <row r="14" spans="1:12" s="8" customFormat="1" ht="24.75" customHeight="1">
      <c r="A14" s="27"/>
      <c r="B14" s="28"/>
      <c r="C14" s="27"/>
      <c r="D14" s="27"/>
      <c r="E14" s="18" t="s">
        <v>11</v>
      </c>
      <c r="F14" s="18" t="s">
        <v>12</v>
      </c>
      <c r="G14" s="18" t="s">
        <v>13</v>
      </c>
      <c r="H14" s="27"/>
      <c r="I14" s="27"/>
      <c r="J14" s="27"/>
      <c r="K14" s="7"/>
      <c r="L14" s="7"/>
    </row>
    <row r="15" spans="1:12" s="10" customFormat="1" ht="31.5" customHeight="1">
      <c r="A15" s="24">
        <v>1</v>
      </c>
      <c r="B15" s="19" t="s">
        <v>22</v>
      </c>
      <c r="C15" s="24" t="s">
        <v>20</v>
      </c>
      <c r="D15" s="20">
        <v>2</v>
      </c>
      <c r="E15" s="21">
        <v>5200</v>
      </c>
      <c r="F15" s="21">
        <v>5400</v>
      </c>
      <c r="G15" s="21">
        <v>6300</v>
      </c>
      <c r="H15" s="22">
        <f>ROUND(SUM(E15,F15,G15)/3,2)</f>
        <v>5633.33</v>
      </c>
      <c r="I15" s="22">
        <f>SQRT(VARA(E15,F15,G15))/H15*100</f>
        <v>10.401423806314055</v>
      </c>
      <c r="J15" s="23">
        <f>D15*H15</f>
        <v>11266.66</v>
      </c>
      <c r="K15" s="9"/>
      <c r="L15" s="9"/>
    </row>
    <row r="16" spans="1:12" s="10" customFormat="1" ht="16.5" customHeight="1">
      <c r="A16" s="11"/>
      <c r="B16" s="17"/>
      <c r="C16" s="12"/>
      <c r="D16" s="12"/>
      <c r="E16" s="12"/>
      <c r="F16" s="12"/>
      <c r="G16" s="12"/>
      <c r="H16" s="12"/>
      <c r="I16" s="13" t="s">
        <v>2</v>
      </c>
      <c r="J16" s="14">
        <f>SUM(J15:J15)</f>
        <v>11266.66</v>
      </c>
      <c r="K16" s="9"/>
      <c r="L16" s="9"/>
    </row>
    <row r="17" spans="9:12" s="6" customFormat="1" ht="15">
      <c r="I17" s="15"/>
      <c r="J17" s="16"/>
      <c r="K17" s="5"/>
      <c r="L17" s="5"/>
    </row>
  </sheetData>
  <sheetProtection selectLockedCells="1" selectUnlockedCells="1"/>
  <mergeCells count="18">
    <mergeCell ref="D13:D14"/>
    <mergeCell ref="E13:G13"/>
    <mergeCell ref="A1:J1"/>
    <mergeCell ref="A3:J3"/>
    <mergeCell ref="A5:J5"/>
    <mergeCell ref="I13:I14"/>
    <mergeCell ref="B13:B14"/>
    <mergeCell ref="H13:H14"/>
    <mergeCell ref="J13:J14"/>
    <mergeCell ref="A13:A14"/>
    <mergeCell ref="A2:J2"/>
    <mergeCell ref="B11:J11"/>
    <mergeCell ref="A6:J6"/>
    <mergeCell ref="A7:J7"/>
    <mergeCell ref="A8:J8"/>
    <mergeCell ref="A9:J9"/>
    <mergeCell ref="B10:F10"/>
    <mergeCell ref="C13:C14"/>
  </mergeCells>
  <phoneticPr fontId="4" type="noConversion"/>
  <pageMargins left="0.25" right="0.25" top="0.75" bottom="0.75" header="0.3" footer="0.3"/>
  <pageSetup paperSize="9" scale="8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Обоснование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zakaz</cp:lastModifiedBy>
  <cp:lastPrinted>2026-03-26T03:15:39Z</cp:lastPrinted>
  <dcterms:created xsi:type="dcterms:W3CDTF">2013-01-30T02:33:10Z</dcterms:created>
  <dcterms:modified xsi:type="dcterms:W3CDTF">2026-06-19T04:04:24Z</dcterms:modified>
</cp:coreProperties>
</file>