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135" yWindow="-90" windowWidth="15630" windowHeight="119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2" i="1" l="1"/>
  <c r="N68" i="1"/>
  <c r="N69" i="1"/>
  <c r="N70" i="1"/>
  <c r="N71" i="1"/>
  <c r="N59" i="1"/>
  <c r="N60" i="1"/>
  <c r="N61" i="1"/>
  <c r="N62" i="1"/>
  <c r="N63" i="1"/>
  <c r="N64" i="1"/>
  <c r="N65" i="1"/>
  <c r="N66" i="1"/>
  <c r="N67" i="1"/>
  <c r="N52" i="1"/>
  <c r="N53" i="1"/>
  <c r="N54" i="1"/>
  <c r="N55" i="1"/>
  <c r="N56" i="1"/>
  <c r="N57" i="1"/>
  <c r="N58" i="1"/>
  <c r="N49" i="1"/>
  <c r="N50" i="1"/>
  <c r="N51" i="1"/>
  <c r="N45" i="1"/>
  <c r="N46" i="1"/>
  <c r="N47" i="1"/>
  <c r="N48" i="1"/>
  <c r="N41" i="1"/>
  <c r="N42" i="1"/>
  <c r="N43" i="1"/>
  <c r="N44" i="1"/>
  <c r="N34" i="1"/>
  <c r="N35" i="1"/>
  <c r="N36" i="1"/>
  <c r="N37" i="1"/>
  <c r="N38" i="1"/>
  <c r="N39" i="1"/>
  <c r="N40" i="1"/>
  <c r="N28" i="1"/>
  <c r="N29" i="1"/>
  <c r="N30" i="1"/>
  <c r="N31" i="1"/>
  <c r="N32" i="1"/>
  <c r="N33" i="1"/>
  <c r="N22" i="1"/>
  <c r="N23" i="1"/>
  <c r="N24" i="1"/>
  <c r="N25" i="1"/>
  <c r="N26" i="1"/>
  <c r="N27" i="1"/>
  <c r="N15" i="1"/>
  <c r="N16" i="1"/>
  <c r="N17" i="1"/>
  <c r="N18" i="1"/>
  <c r="N19" i="1"/>
  <c r="N20" i="1"/>
  <c r="N21" i="1"/>
  <c r="N5" i="1"/>
  <c r="N6" i="1"/>
  <c r="N7" i="1"/>
  <c r="N8" i="1"/>
  <c r="N9" i="1"/>
  <c r="N10" i="1"/>
  <c r="N11" i="1"/>
  <c r="N12" i="1"/>
  <c r="N13" i="1"/>
  <c r="N14" i="1"/>
  <c r="N4" i="1"/>
  <c r="K72" i="1" l="1"/>
  <c r="J71" i="1"/>
  <c r="K71" i="1" s="1"/>
  <c r="J70" i="1"/>
  <c r="K70" i="1" s="1"/>
  <c r="J66" i="1"/>
  <c r="K66" i="1" s="1"/>
  <c r="J67" i="1"/>
  <c r="K67" i="1" s="1"/>
  <c r="J68" i="1"/>
  <c r="K68" i="1" s="1"/>
  <c r="J69" i="1"/>
  <c r="K69" i="1" s="1"/>
  <c r="J65" i="1"/>
  <c r="M65" i="1" s="1"/>
  <c r="J64" i="1"/>
  <c r="M64" i="1" s="1"/>
  <c r="J63" i="1"/>
  <c r="M63" i="1" s="1"/>
  <c r="J62" i="1"/>
  <c r="K62" i="1" s="1"/>
  <c r="J54" i="1"/>
  <c r="M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M61" i="1" s="1"/>
  <c r="J53" i="1"/>
  <c r="K53" i="1" s="1"/>
  <c r="J52" i="1"/>
  <c r="K52" i="1" s="1"/>
  <c r="J44" i="1"/>
  <c r="M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M51" i="1" s="1"/>
  <c r="J36" i="1"/>
  <c r="M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35" i="1"/>
  <c r="K35" i="1" s="1"/>
  <c r="J34" i="1"/>
  <c r="K34" i="1" s="1"/>
  <c r="J33" i="1"/>
  <c r="K33" i="1" s="1"/>
  <c r="J32" i="1"/>
  <c r="K32" i="1" s="1"/>
  <c r="J31" i="1"/>
  <c r="K31" i="1" s="1"/>
  <c r="K65" i="1" l="1"/>
  <c r="M70" i="1"/>
  <c r="M31" i="1"/>
  <c r="M71" i="1"/>
  <c r="M69" i="1"/>
  <c r="M68" i="1"/>
  <c r="M35" i="1"/>
  <c r="M67" i="1"/>
  <c r="M34" i="1"/>
  <c r="M66" i="1"/>
  <c r="M33" i="1"/>
  <c r="M32" i="1"/>
  <c r="K64" i="1"/>
  <c r="K63" i="1"/>
  <c r="M62" i="1"/>
  <c r="M60" i="1"/>
  <c r="M59" i="1"/>
  <c r="M58" i="1"/>
  <c r="M57" i="1"/>
  <c r="M56" i="1"/>
  <c r="M55" i="1"/>
  <c r="K54" i="1"/>
  <c r="K61" i="1"/>
  <c r="M53" i="1"/>
  <c r="M52" i="1"/>
  <c r="M50" i="1"/>
  <c r="M49" i="1"/>
  <c r="M48" i="1"/>
  <c r="M47" i="1"/>
  <c r="M46" i="1"/>
  <c r="M45" i="1"/>
  <c r="K44" i="1"/>
  <c r="M43" i="1"/>
  <c r="M42" i="1"/>
  <c r="M41" i="1"/>
  <c r="M40" i="1"/>
  <c r="M39" i="1"/>
  <c r="M38" i="1"/>
  <c r="M37" i="1"/>
  <c r="K36" i="1"/>
  <c r="K51" i="1"/>
  <c r="J18" i="1"/>
  <c r="M18" i="1" s="1"/>
  <c r="J19" i="1"/>
  <c r="M19" i="1" s="1"/>
  <c r="J20" i="1"/>
  <c r="M20" i="1" s="1"/>
  <c r="J21" i="1"/>
  <c r="M21" i="1" s="1"/>
  <c r="J22" i="1"/>
  <c r="M22" i="1" s="1"/>
  <c r="J23" i="1"/>
  <c r="K23" i="1" s="1"/>
  <c r="J24" i="1"/>
  <c r="K24" i="1" s="1"/>
  <c r="J25" i="1"/>
  <c r="M25" i="1" s="1"/>
  <c r="J26" i="1"/>
  <c r="K26" i="1" s="1"/>
  <c r="J27" i="1"/>
  <c r="M27" i="1" s="1"/>
  <c r="J28" i="1"/>
  <c r="M28" i="1" s="1"/>
  <c r="J29" i="1"/>
  <c r="M29" i="1" s="1"/>
  <c r="J30" i="1"/>
  <c r="K30" i="1" l="1"/>
  <c r="M30" i="1"/>
  <c r="K29" i="1"/>
  <c r="K28" i="1"/>
  <c r="K27" i="1"/>
  <c r="M26" i="1"/>
  <c r="K25" i="1"/>
  <c r="M24" i="1"/>
  <c r="M23" i="1"/>
  <c r="K22" i="1"/>
  <c r="K21" i="1"/>
  <c r="K20" i="1"/>
  <c r="K18" i="1"/>
  <c r="K19" i="1"/>
  <c r="J8" i="1"/>
  <c r="M8" i="1" s="1"/>
  <c r="J9" i="1"/>
  <c r="M9" i="1" s="1"/>
  <c r="J10" i="1"/>
  <c r="K10" i="1" s="1"/>
  <c r="J11" i="1"/>
  <c r="M11" i="1" s="1"/>
  <c r="J12" i="1"/>
  <c r="M12" i="1" s="1"/>
  <c r="J13" i="1"/>
  <c r="K13" i="1" s="1"/>
  <c r="J14" i="1"/>
  <c r="M14" i="1" s="1"/>
  <c r="J15" i="1"/>
  <c r="M15" i="1" s="1"/>
  <c r="J16" i="1"/>
  <c r="M16" i="1" s="1"/>
  <c r="J17" i="1"/>
  <c r="M17" i="1" s="1"/>
  <c r="K17" i="1" l="1"/>
  <c r="K16" i="1"/>
  <c r="K15" i="1"/>
  <c r="K14" i="1"/>
  <c r="M13" i="1"/>
  <c r="K12" i="1"/>
  <c r="K11" i="1"/>
  <c r="M10" i="1"/>
  <c r="K9" i="1"/>
  <c r="K8" i="1"/>
  <c r="J5" i="1" l="1"/>
  <c r="M5" i="1" s="1"/>
  <c r="J6" i="1"/>
  <c r="M6" i="1" s="1"/>
  <c r="J7" i="1"/>
  <c r="M7" i="1" s="1"/>
  <c r="K7" i="1" l="1"/>
  <c r="K6" i="1"/>
  <c r="K5" i="1"/>
  <c r="J4" i="1" l="1"/>
  <c r="M4" i="1" s="1"/>
  <c r="M72" i="1" s="1"/>
  <c r="K4" i="1" l="1"/>
</calcChain>
</file>

<file path=xl/sharedStrings.xml><?xml version="1.0" encoding="utf-8"?>
<sst xmlns="http://schemas.openxmlformats.org/spreadsheetml/2006/main" count="219" uniqueCount="81">
  <si>
    <t>Предмет закупки</t>
  </si>
  <si>
    <t>Расчет НМЦК</t>
  </si>
  <si>
    <t>№ п/п</t>
  </si>
  <si>
    <t>Наименование товара</t>
  </si>
  <si>
    <t>ОКПД2/КТРУ</t>
  </si>
  <si>
    <t>Ед.изм.</t>
  </si>
  <si>
    <t>Средняя цена за ед., руб.</t>
  </si>
  <si>
    <t>Коэфф.вариации, %</t>
  </si>
  <si>
    <t xml:space="preserve">Количество </t>
  </si>
  <si>
    <t>НМЦК, (руб.)</t>
  </si>
  <si>
    <t>Среднее квадратичное Q</t>
  </si>
  <si>
    <t xml:space="preserve">Коммерческое предложение №0333 цена за ед., руб.                  </t>
  </si>
  <si>
    <t xml:space="preserve">Коммерческое предложение №0334 цена за ед., руб.                  </t>
  </si>
  <si>
    <t xml:space="preserve">Коммерческое предложение №0335 цена за ед., руб.                  </t>
  </si>
  <si>
    <t>Картридж EPSON (Т 6641)  L100/110/200/210 черный</t>
  </si>
  <si>
    <t>Картридж EPSON (Т 6642)  L100/110/200/210 голубой</t>
  </si>
  <si>
    <t>Картридж EPSON (Т 6643)  L100/110/200/210 пурпурный</t>
  </si>
  <si>
    <t>Картридж EPSON (Т 6644)  L100/110/200/210 желтый</t>
  </si>
  <si>
    <t>Картридж лазерный Sakura SAMLTD111S (MLTD111S) для Samsung, чёрный</t>
  </si>
  <si>
    <t>Картридж НР (СН565Ф) №82 черный</t>
  </si>
  <si>
    <t>Картридж струйный Sakura F6V17AE (123) для НР Deskjet Ink</t>
  </si>
  <si>
    <t>Монитор</t>
  </si>
  <si>
    <t>Монитор LCD 21.5"  PHILIPS</t>
  </si>
  <si>
    <t>Огнетушитель ОП-5 (ОП-4)</t>
  </si>
  <si>
    <t>Системный блок</t>
  </si>
  <si>
    <t>Удлинитель У03К 3 места-3м 2Р+РЕ 16А/250В ИЭК</t>
  </si>
  <si>
    <t>Калькулятор настольный Skainer SK-310 10 разр.</t>
  </si>
  <si>
    <t>Мультиметр DT 9208А 61/10/507 PECAHTA</t>
  </si>
  <si>
    <t>Флэш драйв 8Gb А-DATA  black USB</t>
  </si>
  <si>
    <t>Лазерный МФУ НР(принтер/сканер/копир,А4)</t>
  </si>
  <si>
    <t>Телефон LG</t>
  </si>
  <si>
    <t>Принтер HP</t>
  </si>
  <si>
    <t>Стул-кресло</t>
  </si>
  <si>
    <t>р/ст Кама-Р</t>
  </si>
  <si>
    <t>Факсимильный аппарат</t>
  </si>
  <si>
    <t>Кресло Бибионе</t>
  </si>
  <si>
    <t>Ксерокс "Санон"</t>
  </si>
  <si>
    <t>Факс Панасоник</t>
  </si>
  <si>
    <t>Холодильник Бирюса-2</t>
  </si>
  <si>
    <t>Копир.аппарат "Санон"</t>
  </si>
  <si>
    <t>Принтер НР 1000</t>
  </si>
  <si>
    <t>Копировальный аппарат</t>
  </si>
  <si>
    <t>ФАКС аппарат</t>
  </si>
  <si>
    <t>Телефакс Панасоник</t>
  </si>
  <si>
    <t>Принтер КАНОН</t>
  </si>
  <si>
    <t>Принтер лазерный</t>
  </si>
  <si>
    <t>Монитор СОНИ</t>
  </si>
  <si>
    <t>Круг спасательный Rescuer</t>
  </si>
  <si>
    <t>Кресло д/посетителей</t>
  </si>
  <si>
    <t>Garmin GPSMAP 76SC-носимый GPS приемник</t>
  </si>
  <si>
    <t>Монитор LCD 17 Samsung</t>
  </si>
  <si>
    <t>Бинокль Yukon 10*50 БПWA</t>
  </si>
  <si>
    <t>Счетчик Меркурий</t>
  </si>
  <si>
    <t>Эл.сушитель для рук "Волна-22000"</t>
  </si>
  <si>
    <t>Огнетушитель ОП-5 (з) АВСЕ</t>
  </si>
  <si>
    <t>Огнетушитель ОУ-3 ВСЕ</t>
  </si>
  <si>
    <t>Огнетушитель ОУ-2 ВСЕ</t>
  </si>
  <si>
    <t>Калькулятор CITIZEN SDC-554S 14 разрядов</t>
  </si>
  <si>
    <t>Круг спасательный</t>
  </si>
  <si>
    <t>Флэш драйв 4Gb Kingston DataTraveler G3 USB</t>
  </si>
  <si>
    <t>Чайник электрический DEXP</t>
  </si>
  <si>
    <t>Флеш-карта</t>
  </si>
  <si>
    <t>Огнетушитель ОП-4(з) АВСЕ</t>
  </si>
  <si>
    <t>Угловая шлиф.машинка BOSCH PWS 750-125 зел.</t>
  </si>
  <si>
    <t>Чайник ENERGY E-280 (1,7л, диск), стальной</t>
  </si>
  <si>
    <t>Носитель ключевой и идентификационной информации Рутокен Lite</t>
  </si>
  <si>
    <t>Пылесос без мешка для сборки пыли Endever</t>
  </si>
  <si>
    <t>Телевизор Самсунг</t>
  </si>
  <si>
    <t>Счетчик ВСТН-50</t>
  </si>
  <si>
    <t>Машинка шлифов.угловая</t>
  </si>
  <si>
    <t>Мясорубка Дива с соковыжималкой</t>
  </si>
  <si>
    <t>Холодильник Стинол</t>
  </si>
  <si>
    <t>Ответчик радиолокационный на SAR-9</t>
  </si>
  <si>
    <t>Факс PANASONIC KX-FLM 653 RU USB/AOH.лазерный,14стр/мин/</t>
  </si>
  <si>
    <t>Аналоговый КМА Canon FS-128(ксерокс)</t>
  </si>
  <si>
    <t>Копировальный аппарат Canon FS 128(А4 с картриджем Е 16)</t>
  </si>
  <si>
    <t>Ноутбук Acer TravelMate 5612WSMi</t>
  </si>
  <si>
    <t>Кресло "Престиж" С-3/черн./</t>
  </si>
  <si>
    <t>38.11.29.000</t>
  </si>
  <si>
    <t>шт</t>
  </si>
  <si>
    <t>Оказание услуг по передаче списанных ТМС (оборудования, блоков, устройств, систем и средств) на сбор, транспортирование для подготовки к обработке, утилизации, обезвреживанию.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</si>
</sst>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33333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4" fontId="0" fillId="0" borderId="0" xfId="0" applyNumberFormat="1"/>
    <xf numFmtId="4" fontId="0" fillId="0" borderId="0" xfId="0" applyNumberFormat="1" applyBorder="1"/>
    <xf numFmtId="0" fontId="0" fillId="0" borderId="0" xfId="0" applyBorder="1"/>
    <xf numFmtId="0" fontId="0" fillId="3" borderId="0" xfId="0" applyFill="1" applyBorder="1"/>
    <xf numFmtId="43" fontId="0" fillId="3" borderId="0" xfId="1" applyFont="1" applyFill="1" applyBorder="1"/>
    <xf numFmtId="43" fontId="0" fillId="0" borderId="0" xfId="1" applyFont="1" applyBorder="1"/>
    <xf numFmtId="4" fontId="0" fillId="0" borderId="0" xfId="0" applyNumberFormat="1" applyBorder="1" applyAlignment="1"/>
    <xf numFmtId="0" fontId="3" fillId="0" borderId="1" xfId="0" applyFont="1" applyFill="1" applyBorder="1" applyAlignment="1">
      <alignment horizontal="justify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/>
    </xf>
    <xf numFmtId="0" fontId="9" fillId="5" borderId="4" xfId="0" applyFont="1" applyFill="1" applyBorder="1" applyAlignment="1">
      <alignment horizontal="justify" vertical="center" wrapText="1"/>
    </xf>
    <xf numFmtId="2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43" fontId="0" fillId="0" borderId="0" xfId="0" applyNumberFormat="1"/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0" fontId="5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/>
    <xf numFmtId="0" fontId="6" fillId="2" borderId="7" xfId="0" applyFont="1" applyFill="1" applyBorder="1" applyAlignment="1"/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1"/>
  <sheetViews>
    <sheetView tabSelected="1" topLeftCell="A57" zoomScale="70" zoomScaleNormal="70" workbookViewId="0">
      <selection activeCell="B1" sqref="B1:N72"/>
    </sheetView>
  </sheetViews>
  <sheetFormatPr defaultRowHeight="15" x14ac:dyDescent="0.25"/>
  <cols>
    <col min="3" max="3" width="6.42578125" customWidth="1"/>
    <col min="4" max="4" width="38.5703125" customWidth="1"/>
    <col min="5" max="5" width="15" customWidth="1"/>
    <col min="7" max="7" width="14.42578125" customWidth="1"/>
    <col min="8" max="8" width="13.85546875" customWidth="1"/>
    <col min="9" max="9" width="14.42578125" customWidth="1"/>
    <col min="10" max="10" width="12.7109375" customWidth="1"/>
    <col min="11" max="11" width="13.85546875" customWidth="1"/>
    <col min="12" max="12" width="8.85546875" customWidth="1"/>
    <col min="13" max="13" width="13.85546875" customWidth="1"/>
    <col min="14" max="14" width="15.42578125" customWidth="1"/>
    <col min="15" max="15" width="15" customWidth="1"/>
    <col min="17" max="17" width="16.5703125" customWidth="1"/>
  </cols>
  <sheetData>
    <row r="1" spans="1:30" ht="32.25" customHeight="1" x14ac:dyDescent="0.25">
      <c r="A1" s="1"/>
      <c r="B1" s="9" t="s">
        <v>0</v>
      </c>
      <c r="C1" s="35" t="s">
        <v>80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8"/>
      <c r="P1" s="4"/>
      <c r="R1" s="2"/>
      <c r="S1" s="2"/>
      <c r="T1" s="2"/>
      <c r="U1" s="2"/>
    </row>
    <row r="2" spans="1:30" ht="15" customHeight="1" x14ac:dyDescent="0.25">
      <c r="A2" s="1"/>
      <c r="B2" s="45" t="s">
        <v>1</v>
      </c>
      <c r="C2" s="47" t="s">
        <v>2</v>
      </c>
      <c r="D2" s="47" t="s">
        <v>3</v>
      </c>
      <c r="E2" s="47" t="s">
        <v>4</v>
      </c>
      <c r="F2" s="47" t="s">
        <v>5</v>
      </c>
      <c r="G2" s="38" t="s">
        <v>11</v>
      </c>
      <c r="H2" s="38" t="s">
        <v>12</v>
      </c>
      <c r="I2" s="38" t="s">
        <v>13</v>
      </c>
      <c r="J2" s="40" t="s">
        <v>6</v>
      </c>
      <c r="K2" s="40" t="s">
        <v>7</v>
      </c>
      <c r="L2" s="40" t="s">
        <v>8</v>
      </c>
      <c r="M2" s="43" t="s">
        <v>9</v>
      </c>
      <c r="N2" s="42" t="s">
        <v>10</v>
      </c>
      <c r="O2" s="5"/>
      <c r="P2" s="4"/>
      <c r="Q2" s="34"/>
      <c r="R2" s="34"/>
      <c r="S2" s="34"/>
      <c r="T2" s="3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41.25" customHeight="1" x14ac:dyDescent="0.25">
      <c r="A3" s="1"/>
      <c r="B3" s="46"/>
      <c r="C3" s="48"/>
      <c r="D3" s="49"/>
      <c r="E3" s="48"/>
      <c r="F3" s="48"/>
      <c r="G3" s="39"/>
      <c r="H3" s="39"/>
      <c r="I3" s="39"/>
      <c r="J3" s="41"/>
      <c r="K3" s="41"/>
      <c r="L3" s="41"/>
      <c r="M3" s="44"/>
      <c r="N3" s="42"/>
      <c r="O3" s="6"/>
      <c r="P3" s="4"/>
      <c r="Q3" s="34"/>
      <c r="R3" s="34"/>
      <c r="S3" s="34"/>
      <c r="T3" s="3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40.5" customHeight="1" x14ac:dyDescent="0.25">
      <c r="A4" s="1"/>
      <c r="B4" s="46"/>
      <c r="C4" s="10">
        <v>1</v>
      </c>
      <c r="D4" s="23" t="s">
        <v>14</v>
      </c>
      <c r="E4" s="21" t="s">
        <v>78</v>
      </c>
      <c r="F4" s="13" t="s">
        <v>79</v>
      </c>
      <c r="G4" s="15">
        <v>100</v>
      </c>
      <c r="H4" s="16">
        <v>150</v>
      </c>
      <c r="I4" s="17">
        <v>200</v>
      </c>
      <c r="J4" s="12">
        <f>ROUND(AVERAGE(G4:I4),2)</f>
        <v>150</v>
      </c>
      <c r="K4" s="11">
        <f>(STDEV(G4:I4)/J4)*100</f>
        <v>33.333333333333329</v>
      </c>
      <c r="L4" s="14">
        <v>1</v>
      </c>
      <c r="M4" s="12">
        <f>J4*L4</f>
        <v>150</v>
      </c>
      <c r="N4" s="18">
        <f>SQRT((POWER(H4-K4,2)+POWER(I4-K4,2)+POWER(J4-K4,2))/(3-1))</f>
        <v>165.83123951777</v>
      </c>
      <c r="O4" s="7"/>
      <c r="P4" s="4"/>
      <c r="Q4" s="31"/>
      <c r="R4" s="3"/>
      <c r="S4" s="3"/>
      <c r="T4" s="3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45" customHeight="1" x14ac:dyDescent="0.25">
      <c r="A5" s="1"/>
      <c r="B5" s="46"/>
      <c r="C5" s="10">
        <v>2</v>
      </c>
      <c r="D5" s="23" t="s">
        <v>15</v>
      </c>
      <c r="E5" s="21" t="s">
        <v>78</v>
      </c>
      <c r="F5" s="13" t="s">
        <v>79</v>
      </c>
      <c r="G5" s="15">
        <v>100</v>
      </c>
      <c r="H5" s="16">
        <v>150</v>
      </c>
      <c r="I5" s="17">
        <v>200</v>
      </c>
      <c r="J5" s="12">
        <f t="shared" ref="J5:J71" si="0">ROUND(AVERAGE(G5:I5),2)</f>
        <v>150</v>
      </c>
      <c r="K5" s="11">
        <f t="shared" ref="K5:K71" si="1">(STDEV(G5:I5)/J5)*100</f>
        <v>33.333333333333329</v>
      </c>
      <c r="L5" s="14">
        <v>1</v>
      </c>
      <c r="M5" s="12">
        <f t="shared" ref="M5:M71" si="2">J5*L5</f>
        <v>150</v>
      </c>
      <c r="N5" s="18">
        <f t="shared" ref="N5:N69" si="3">SQRT((POWER(H5-K5,2)+POWER(I5-K5,2)+POWER(J5-K5,2))/(3-1))</f>
        <v>165.83123951777</v>
      </c>
      <c r="O5" s="7"/>
      <c r="P5" s="4"/>
      <c r="Q5" s="31"/>
      <c r="R5" s="3"/>
      <c r="S5" s="3"/>
      <c r="T5" s="3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30" customHeight="1" x14ac:dyDescent="0.25">
      <c r="A6" s="1"/>
      <c r="B6" s="46"/>
      <c r="C6" s="10">
        <v>3</v>
      </c>
      <c r="D6" s="23" t="s">
        <v>16</v>
      </c>
      <c r="E6" s="21" t="s">
        <v>78</v>
      </c>
      <c r="F6" s="13" t="s">
        <v>79</v>
      </c>
      <c r="G6" s="15">
        <v>100</v>
      </c>
      <c r="H6" s="16">
        <v>150</v>
      </c>
      <c r="I6" s="17">
        <v>200</v>
      </c>
      <c r="J6" s="12">
        <f t="shared" si="0"/>
        <v>150</v>
      </c>
      <c r="K6" s="11">
        <f t="shared" si="1"/>
        <v>33.333333333333329</v>
      </c>
      <c r="L6" s="14">
        <v>1</v>
      </c>
      <c r="M6" s="12">
        <f t="shared" si="2"/>
        <v>150</v>
      </c>
      <c r="N6" s="18">
        <f t="shared" si="3"/>
        <v>165.83123951777</v>
      </c>
      <c r="O6" s="7"/>
      <c r="P6" s="4"/>
      <c r="Q6" s="31"/>
      <c r="R6" s="3"/>
      <c r="S6" s="3"/>
      <c r="T6" s="3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30" customHeight="1" x14ac:dyDescent="0.25">
      <c r="A7" s="1"/>
      <c r="B7" s="46"/>
      <c r="C7" s="10">
        <v>4</v>
      </c>
      <c r="D7" s="24" t="s">
        <v>17</v>
      </c>
      <c r="E7" s="21" t="s">
        <v>78</v>
      </c>
      <c r="F7" s="13" t="s">
        <v>79</v>
      </c>
      <c r="G7" s="15">
        <v>100</v>
      </c>
      <c r="H7" s="16">
        <v>150</v>
      </c>
      <c r="I7" s="17">
        <v>200</v>
      </c>
      <c r="J7" s="12">
        <f t="shared" si="0"/>
        <v>150</v>
      </c>
      <c r="K7" s="11">
        <f t="shared" si="1"/>
        <v>33.333333333333329</v>
      </c>
      <c r="L7" s="14">
        <v>1</v>
      </c>
      <c r="M7" s="12">
        <f t="shared" si="2"/>
        <v>150</v>
      </c>
      <c r="N7" s="18">
        <f t="shared" si="3"/>
        <v>165.83123951777</v>
      </c>
      <c r="O7" s="7"/>
      <c r="P7" s="4"/>
      <c r="Q7" s="31"/>
      <c r="R7" s="3"/>
      <c r="S7" s="3"/>
      <c r="T7" s="3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43.5" customHeight="1" x14ac:dyDescent="0.25">
      <c r="A8" s="1"/>
      <c r="B8" s="46"/>
      <c r="C8" s="10">
        <v>5</v>
      </c>
      <c r="D8" s="23" t="s">
        <v>18</v>
      </c>
      <c r="E8" s="21" t="s">
        <v>78</v>
      </c>
      <c r="F8" s="13" t="s">
        <v>79</v>
      </c>
      <c r="G8" s="15">
        <v>100</v>
      </c>
      <c r="H8" s="16">
        <v>150</v>
      </c>
      <c r="I8" s="17">
        <v>200</v>
      </c>
      <c r="J8" s="12">
        <f t="shared" si="0"/>
        <v>150</v>
      </c>
      <c r="K8" s="11">
        <f t="shared" si="1"/>
        <v>33.333333333333329</v>
      </c>
      <c r="L8" s="14">
        <v>1</v>
      </c>
      <c r="M8" s="12">
        <f t="shared" si="2"/>
        <v>150</v>
      </c>
      <c r="N8" s="18">
        <f t="shared" si="3"/>
        <v>165.83123951777</v>
      </c>
      <c r="O8" s="7"/>
      <c r="P8" s="4"/>
      <c r="Q8" s="31"/>
      <c r="R8" s="3"/>
      <c r="S8" s="3"/>
      <c r="T8" s="3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38.25" customHeight="1" x14ac:dyDescent="0.25">
      <c r="A9" s="1"/>
      <c r="B9" s="46"/>
      <c r="C9" s="10">
        <v>6</v>
      </c>
      <c r="D9" s="24" t="s">
        <v>19</v>
      </c>
      <c r="E9" s="21" t="s">
        <v>78</v>
      </c>
      <c r="F9" s="13" t="s">
        <v>79</v>
      </c>
      <c r="G9" s="15">
        <v>100</v>
      </c>
      <c r="H9" s="16">
        <v>150</v>
      </c>
      <c r="I9" s="17">
        <v>200</v>
      </c>
      <c r="J9" s="12">
        <f t="shared" si="0"/>
        <v>150</v>
      </c>
      <c r="K9" s="11">
        <f t="shared" si="1"/>
        <v>33.333333333333329</v>
      </c>
      <c r="L9" s="14">
        <v>1</v>
      </c>
      <c r="M9" s="12">
        <f t="shared" si="2"/>
        <v>150</v>
      </c>
      <c r="N9" s="18">
        <f t="shared" si="3"/>
        <v>165.83123951777</v>
      </c>
      <c r="O9" s="7"/>
      <c r="P9" s="4"/>
      <c r="Q9" s="31"/>
      <c r="R9" s="3"/>
      <c r="S9" s="3"/>
      <c r="T9" s="3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42.75" customHeight="1" x14ac:dyDescent="0.25">
      <c r="A10" s="1"/>
      <c r="B10" s="46"/>
      <c r="C10" s="10">
        <v>7</v>
      </c>
      <c r="D10" s="23" t="s">
        <v>20</v>
      </c>
      <c r="E10" s="21" t="s">
        <v>78</v>
      </c>
      <c r="F10" s="13" t="s">
        <v>79</v>
      </c>
      <c r="G10" s="15">
        <v>100</v>
      </c>
      <c r="H10" s="16">
        <v>150</v>
      </c>
      <c r="I10" s="17">
        <v>200</v>
      </c>
      <c r="J10" s="12">
        <f t="shared" si="0"/>
        <v>150</v>
      </c>
      <c r="K10" s="11">
        <f t="shared" si="1"/>
        <v>33.333333333333329</v>
      </c>
      <c r="L10" s="14">
        <v>2</v>
      </c>
      <c r="M10" s="12">
        <f t="shared" si="2"/>
        <v>300</v>
      </c>
      <c r="N10" s="18">
        <f t="shared" si="3"/>
        <v>165.83123951777</v>
      </c>
      <c r="O10" s="7"/>
      <c r="P10" s="4"/>
      <c r="Q10" s="31"/>
      <c r="R10" s="3"/>
      <c r="S10" s="3"/>
      <c r="T10" s="3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45.75" customHeight="1" x14ac:dyDescent="0.25">
      <c r="A11" s="1"/>
      <c r="B11" s="46"/>
      <c r="C11" s="10">
        <v>8</v>
      </c>
      <c r="D11" s="24" t="s">
        <v>21</v>
      </c>
      <c r="E11" s="21" t="s">
        <v>78</v>
      </c>
      <c r="F11" s="13" t="s">
        <v>79</v>
      </c>
      <c r="G11" s="15">
        <v>450</v>
      </c>
      <c r="H11" s="16">
        <v>500</v>
      </c>
      <c r="I11" s="17">
        <v>550</v>
      </c>
      <c r="J11" s="12">
        <f t="shared" si="0"/>
        <v>500</v>
      </c>
      <c r="K11" s="11">
        <f t="shared" si="1"/>
        <v>10</v>
      </c>
      <c r="L11" s="14">
        <v>1</v>
      </c>
      <c r="M11" s="12">
        <f t="shared" si="2"/>
        <v>500</v>
      </c>
      <c r="N11" s="18">
        <f t="shared" si="3"/>
        <v>621.20849961989416</v>
      </c>
      <c r="O11" s="7"/>
      <c r="P11" s="4"/>
      <c r="Q11" s="31"/>
      <c r="R11" s="3"/>
      <c r="S11" s="3"/>
      <c r="T11" s="3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45.75" customHeight="1" x14ac:dyDescent="0.25">
      <c r="A12" s="1"/>
      <c r="B12" s="46"/>
      <c r="C12" s="10">
        <v>9</v>
      </c>
      <c r="D12" s="23" t="s">
        <v>22</v>
      </c>
      <c r="E12" s="21" t="s">
        <v>78</v>
      </c>
      <c r="F12" s="13" t="s">
        <v>79</v>
      </c>
      <c r="G12" s="15">
        <v>450</v>
      </c>
      <c r="H12" s="16">
        <v>500</v>
      </c>
      <c r="I12" s="17">
        <v>550</v>
      </c>
      <c r="J12" s="12">
        <f t="shared" si="0"/>
        <v>500</v>
      </c>
      <c r="K12" s="11">
        <f t="shared" si="1"/>
        <v>10</v>
      </c>
      <c r="L12" s="20">
        <v>1</v>
      </c>
      <c r="M12" s="12">
        <f t="shared" si="2"/>
        <v>500</v>
      </c>
      <c r="N12" s="18">
        <f t="shared" si="3"/>
        <v>621.20849961989416</v>
      </c>
      <c r="O12" s="7"/>
      <c r="P12" s="4"/>
      <c r="Q12" s="31"/>
      <c r="R12" s="3"/>
      <c r="S12" s="3"/>
      <c r="T12" s="3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45.75" customHeight="1" x14ac:dyDescent="0.25">
      <c r="A13" s="1"/>
      <c r="B13" s="46"/>
      <c r="C13" s="10">
        <v>10</v>
      </c>
      <c r="D13" s="23" t="s">
        <v>23</v>
      </c>
      <c r="E13" s="21" t="s">
        <v>78</v>
      </c>
      <c r="F13" s="13" t="s">
        <v>79</v>
      </c>
      <c r="G13" s="15">
        <v>550</v>
      </c>
      <c r="H13" s="16">
        <v>600</v>
      </c>
      <c r="I13" s="17">
        <v>650</v>
      </c>
      <c r="J13" s="12">
        <f t="shared" si="0"/>
        <v>600</v>
      </c>
      <c r="K13" s="11">
        <f t="shared" si="1"/>
        <v>8.3333333333333321</v>
      </c>
      <c r="L13" s="20">
        <v>7</v>
      </c>
      <c r="M13" s="12">
        <f t="shared" si="2"/>
        <v>4200</v>
      </c>
      <c r="N13" s="18">
        <f t="shared" si="3"/>
        <v>745.612164600337</v>
      </c>
      <c r="O13" s="7"/>
      <c r="P13" s="4"/>
      <c r="Q13" s="31"/>
      <c r="R13" s="3"/>
      <c r="S13" s="3"/>
      <c r="T13" s="3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45.75" customHeight="1" x14ac:dyDescent="0.25">
      <c r="A14" s="1"/>
      <c r="B14" s="46"/>
      <c r="C14" s="10">
        <v>11</v>
      </c>
      <c r="D14" s="22" t="s">
        <v>24</v>
      </c>
      <c r="E14" s="21" t="s">
        <v>78</v>
      </c>
      <c r="F14" s="13" t="s">
        <v>79</v>
      </c>
      <c r="G14" s="15">
        <v>350</v>
      </c>
      <c r="H14" s="16">
        <v>400</v>
      </c>
      <c r="I14" s="17">
        <v>450</v>
      </c>
      <c r="J14" s="12">
        <f t="shared" si="0"/>
        <v>400</v>
      </c>
      <c r="K14" s="11">
        <f t="shared" si="1"/>
        <v>12.5</v>
      </c>
      <c r="L14" s="20">
        <v>4</v>
      </c>
      <c r="M14" s="12">
        <f t="shared" si="2"/>
        <v>1600</v>
      </c>
      <c r="N14" s="18">
        <f t="shared" si="3"/>
        <v>495.8420867574676</v>
      </c>
      <c r="O14" s="7"/>
      <c r="P14" s="4"/>
      <c r="Q14" s="32"/>
      <c r="R14" s="3"/>
      <c r="S14" s="3"/>
      <c r="T14" s="3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45.75" customHeight="1" x14ac:dyDescent="0.25">
      <c r="A15" s="1"/>
      <c r="B15" s="46"/>
      <c r="C15" s="10">
        <v>12</v>
      </c>
      <c r="D15" s="25" t="s">
        <v>25</v>
      </c>
      <c r="E15" s="21" t="s">
        <v>78</v>
      </c>
      <c r="F15" s="13" t="s">
        <v>79</v>
      </c>
      <c r="G15" s="15">
        <v>150</v>
      </c>
      <c r="H15" s="16">
        <v>200</v>
      </c>
      <c r="I15" s="17">
        <v>250</v>
      </c>
      <c r="J15" s="12">
        <f t="shared" si="0"/>
        <v>200</v>
      </c>
      <c r="K15" s="11">
        <f t="shared" si="1"/>
        <v>25</v>
      </c>
      <c r="L15" s="20">
        <v>1</v>
      </c>
      <c r="M15" s="12">
        <f t="shared" si="2"/>
        <v>200</v>
      </c>
      <c r="N15" s="18">
        <f>SQRT((POWER(H15-K15,2)+POWER(I15-K15,2)+POWER(J15-K15,2))/(3-1))</f>
        <v>236.51109910530627</v>
      </c>
      <c r="O15" s="7"/>
      <c r="P15" s="4"/>
      <c r="Q15" s="33"/>
      <c r="R15" s="3"/>
      <c r="S15" s="3"/>
      <c r="T15" s="3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45.75" customHeight="1" x14ac:dyDescent="0.25">
      <c r="A16" s="1"/>
      <c r="B16" s="46"/>
      <c r="C16" s="10">
        <v>13</v>
      </c>
      <c r="D16" s="23" t="s">
        <v>26</v>
      </c>
      <c r="E16" s="21" t="s">
        <v>78</v>
      </c>
      <c r="F16" s="13" t="s">
        <v>79</v>
      </c>
      <c r="G16" s="15">
        <v>50</v>
      </c>
      <c r="H16" s="16">
        <v>100</v>
      </c>
      <c r="I16" s="17">
        <v>100</v>
      </c>
      <c r="J16" s="12">
        <f t="shared" si="0"/>
        <v>83.33</v>
      </c>
      <c r="K16" s="11">
        <f t="shared" si="1"/>
        <v>34.642401847451453</v>
      </c>
      <c r="L16" s="20">
        <v>1</v>
      </c>
      <c r="M16" s="12">
        <f t="shared" si="2"/>
        <v>83.33</v>
      </c>
      <c r="N16" s="18">
        <f t="shared" si="3"/>
        <v>73.870540428522943</v>
      </c>
      <c r="O16" s="7"/>
      <c r="P16" s="4"/>
      <c r="Q16" s="32"/>
      <c r="R16" s="3"/>
      <c r="S16" s="3"/>
      <c r="T16" s="3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45.75" customHeight="1" x14ac:dyDescent="0.25">
      <c r="A17" s="1"/>
      <c r="B17" s="46"/>
      <c r="C17" s="10">
        <v>14</v>
      </c>
      <c r="D17" s="23" t="s">
        <v>27</v>
      </c>
      <c r="E17" s="21" t="s">
        <v>78</v>
      </c>
      <c r="F17" s="13" t="s">
        <v>79</v>
      </c>
      <c r="G17" s="15">
        <v>100</v>
      </c>
      <c r="H17" s="16">
        <v>150</v>
      </c>
      <c r="I17" s="17">
        <v>200</v>
      </c>
      <c r="J17" s="12">
        <f t="shared" si="0"/>
        <v>150</v>
      </c>
      <c r="K17" s="11">
        <f t="shared" si="1"/>
        <v>33.333333333333329</v>
      </c>
      <c r="L17" s="20">
        <v>1</v>
      </c>
      <c r="M17" s="12">
        <f t="shared" si="2"/>
        <v>150</v>
      </c>
      <c r="N17" s="18">
        <f t="shared" si="3"/>
        <v>165.83123951777</v>
      </c>
      <c r="O17" s="7"/>
      <c r="P17" s="4"/>
      <c r="Q17" s="32"/>
      <c r="R17" s="3"/>
      <c r="S17" s="3"/>
      <c r="T17" s="3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45.75" customHeight="1" x14ac:dyDescent="0.25">
      <c r="A18" s="1"/>
      <c r="B18" s="46"/>
      <c r="C18" s="10">
        <v>15</v>
      </c>
      <c r="D18" s="26" t="s">
        <v>28</v>
      </c>
      <c r="E18" s="21" t="s">
        <v>78</v>
      </c>
      <c r="F18" s="13" t="s">
        <v>79</v>
      </c>
      <c r="G18" s="15">
        <v>50</v>
      </c>
      <c r="H18" s="16">
        <v>100</v>
      </c>
      <c r="I18" s="17">
        <v>100</v>
      </c>
      <c r="J18" s="12">
        <f t="shared" si="0"/>
        <v>83.33</v>
      </c>
      <c r="K18" s="11">
        <f t="shared" si="1"/>
        <v>34.642401847451453</v>
      </c>
      <c r="L18" s="20">
        <v>1</v>
      </c>
      <c r="M18" s="12">
        <f t="shared" si="2"/>
        <v>83.33</v>
      </c>
      <c r="N18" s="18">
        <f t="shared" si="3"/>
        <v>73.870540428522943</v>
      </c>
      <c r="O18" s="7"/>
      <c r="P18" s="4"/>
      <c r="Q18" s="31"/>
      <c r="R18" s="3"/>
      <c r="S18" s="3"/>
      <c r="T18" s="3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45.75" customHeight="1" x14ac:dyDescent="0.25">
      <c r="A19" s="1"/>
      <c r="B19" s="46"/>
      <c r="C19" s="10">
        <v>16</v>
      </c>
      <c r="D19" s="23" t="s">
        <v>29</v>
      </c>
      <c r="E19" s="21" t="s">
        <v>78</v>
      </c>
      <c r="F19" s="13" t="s">
        <v>79</v>
      </c>
      <c r="G19" s="15">
        <v>700</v>
      </c>
      <c r="H19" s="16">
        <v>750</v>
      </c>
      <c r="I19" s="17">
        <v>800</v>
      </c>
      <c r="J19" s="12">
        <f t="shared" si="0"/>
        <v>750</v>
      </c>
      <c r="K19" s="11">
        <f t="shared" si="1"/>
        <v>6.666666666666667</v>
      </c>
      <c r="L19" s="20">
        <v>1</v>
      </c>
      <c r="M19" s="12">
        <f t="shared" si="2"/>
        <v>750</v>
      </c>
      <c r="N19" s="18">
        <f t="shared" si="3"/>
        <v>931.2536353396606</v>
      </c>
      <c r="O19" s="7"/>
      <c r="P19" s="4"/>
      <c r="Q19" s="32"/>
      <c r="R19" s="3"/>
      <c r="S19" s="3"/>
      <c r="T19" s="3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45.75" customHeight="1" x14ac:dyDescent="0.25">
      <c r="A20" s="1"/>
      <c r="B20" s="46"/>
      <c r="C20" s="10">
        <v>17</v>
      </c>
      <c r="D20" s="23" t="s">
        <v>30</v>
      </c>
      <c r="E20" s="21" t="s">
        <v>78</v>
      </c>
      <c r="F20" s="13" t="s">
        <v>79</v>
      </c>
      <c r="G20" s="15">
        <v>100</v>
      </c>
      <c r="H20" s="16">
        <v>150</v>
      </c>
      <c r="I20" s="17">
        <v>200</v>
      </c>
      <c r="J20" s="12">
        <f t="shared" si="0"/>
        <v>150</v>
      </c>
      <c r="K20" s="11">
        <f t="shared" si="1"/>
        <v>33.333333333333329</v>
      </c>
      <c r="L20" s="20">
        <v>1</v>
      </c>
      <c r="M20" s="12">
        <f t="shared" si="2"/>
        <v>150</v>
      </c>
      <c r="N20" s="18">
        <f t="shared" si="3"/>
        <v>165.83123951777</v>
      </c>
      <c r="O20" s="7"/>
      <c r="P20" s="4"/>
      <c r="Q20" s="32"/>
      <c r="R20" s="3"/>
      <c r="S20" s="3"/>
      <c r="T20" s="3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45.75" customHeight="1" x14ac:dyDescent="0.25">
      <c r="A21" s="1"/>
      <c r="B21" s="46"/>
      <c r="C21" s="10">
        <v>18</v>
      </c>
      <c r="D21" s="24" t="s">
        <v>31</v>
      </c>
      <c r="E21" s="21" t="s">
        <v>78</v>
      </c>
      <c r="F21" s="13" t="s">
        <v>79</v>
      </c>
      <c r="G21" s="15">
        <v>700</v>
      </c>
      <c r="H21" s="16">
        <v>750</v>
      </c>
      <c r="I21" s="17">
        <v>200</v>
      </c>
      <c r="J21" s="12">
        <f t="shared" si="0"/>
        <v>550</v>
      </c>
      <c r="K21" s="11">
        <f t="shared" si="1"/>
        <v>55.297841184529275</v>
      </c>
      <c r="L21" s="20">
        <v>1</v>
      </c>
      <c r="M21" s="12">
        <f t="shared" si="2"/>
        <v>550</v>
      </c>
      <c r="N21" s="18">
        <f t="shared" si="3"/>
        <v>611.66985791577974</v>
      </c>
      <c r="O21" s="7"/>
      <c r="P21" s="4"/>
      <c r="Q21" s="32"/>
      <c r="R21" s="3"/>
      <c r="S21" s="3"/>
      <c r="T21" s="3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45.75" customHeight="1" x14ac:dyDescent="0.25">
      <c r="A22" s="1"/>
      <c r="B22" s="46"/>
      <c r="C22" s="10">
        <v>19</v>
      </c>
      <c r="D22" s="23" t="s">
        <v>32</v>
      </c>
      <c r="E22" s="21" t="s">
        <v>78</v>
      </c>
      <c r="F22" s="13" t="s">
        <v>79</v>
      </c>
      <c r="G22" s="15">
        <v>400</v>
      </c>
      <c r="H22" s="16">
        <v>450</v>
      </c>
      <c r="I22" s="17">
        <v>800</v>
      </c>
      <c r="J22" s="12">
        <f t="shared" si="0"/>
        <v>550</v>
      </c>
      <c r="K22" s="11">
        <f t="shared" si="1"/>
        <v>39.62635403218794</v>
      </c>
      <c r="L22" s="20">
        <v>1</v>
      </c>
      <c r="M22" s="12">
        <f t="shared" si="2"/>
        <v>550</v>
      </c>
      <c r="N22" s="18">
        <f>SQRT((POWER(H22-K22,2)+POWER(I22-K22,2)+POWER(J22-K22,2))/(3-1))</f>
        <v>709.59702271281276</v>
      </c>
      <c r="O22" s="7"/>
      <c r="P22" s="4"/>
      <c r="Q22" s="31"/>
      <c r="R22" s="3"/>
      <c r="S22" s="3"/>
      <c r="T22" s="3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45.75" customHeight="1" x14ac:dyDescent="0.25">
      <c r="A23" s="1"/>
      <c r="B23" s="46"/>
      <c r="C23" s="10">
        <v>20</v>
      </c>
      <c r="D23" s="23" t="s">
        <v>33</v>
      </c>
      <c r="E23" s="21" t="s">
        <v>78</v>
      </c>
      <c r="F23" s="13" t="s">
        <v>79</v>
      </c>
      <c r="G23" s="15">
        <v>700</v>
      </c>
      <c r="H23" s="16">
        <v>750</v>
      </c>
      <c r="I23" s="17">
        <v>800</v>
      </c>
      <c r="J23" s="12">
        <f t="shared" si="0"/>
        <v>750</v>
      </c>
      <c r="K23" s="11">
        <f t="shared" si="1"/>
        <v>6.666666666666667</v>
      </c>
      <c r="L23" s="20">
        <v>1</v>
      </c>
      <c r="M23" s="12">
        <f t="shared" si="2"/>
        <v>750</v>
      </c>
      <c r="N23" s="18">
        <f t="shared" si="3"/>
        <v>931.2536353396606</v>
      </c>
      <c r="O23" s="7"/>
      <c r="P23" s="4"/>
      <c r="Q23" s="31"/>
      <c r="R23" s="3"/>
      <c r="S23" s="3"/>
      <c r="T23" s="3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45.75" customHeight="1" x14ac:dyDescent="0.25">
      <c r="A24" s="1"/>
      <c r="B24" s="46"/>
      <c r="C24" s="10">
        <v>21</v>
      </c>
      <c r="D24" s="23" t="s">
        <v>34</v>
      </c>
      <c r="E24" s="21" t="s">
        <v>78</v>
      </c>
      <c r="F24" s="13" t="s">
        <v>79</v>
      </c>
      <c r="G24" s="16">
        <v>350</v>
      </c>
      <c r="H24" s="16">
        <v>400</v>
      </c>
      <c r="I24" s="17">
        <v>450</v>
      </c>
      <c r="J24" s="12">
        <f t="shared" si="0"/>
        <v>400</v>
      </c>
      <c r="K24" s="11">
        <f t="shared" si="1"/>
        <v>12.5</v>
      </c>
      <c r="L24" s="20">
        <v>1</v>
      </c>
      <c r="M24" s="12">
        <f t="shared" si="2"/>
        <v>400</v>
      </c>
      <c r="N24" s="18">
        <f t="shared" si="3"/>
        <v>495.8420867574676</v>
      </c>
      <c r="O24" s="7"/>
      <c r="P24" s="4"/>
      <c r="Q24" s="31"/>
      <c r="R24" s="3"/>
      <c r="S24" s="3"/>
      <c r="T24" s="3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45.75" customHeight="1" x14ac:dyDescent="0.25">
      <c r="A25" s="1"/>
      <c r="B25" s="46"/>
      <c r="C25" s="10">
        <v>22</v>
      </c>
      <c r="D25" s="23" t="s">
        <v>35</v>
      </c>
      <c r="E25" s="21" t="s">
        <v>78</v>
      </c>
      <c r="F25" s="13" t="s">
        <v>79</v>
      </c>
      <c r="G25" s="16">
        <v>400</v>
      </c>
      <c r="H25" s="16">
        <v>450</v>
      </c>
      <c r="I25" s="17">
        <v>500</v>
      </c>
      <c r="J25" s="12">
        <f t="shared" si="0"/>
        <v>450</v>
      </c>
      <c r="K25" s="11">
        <f t="shared" si="1"/>
        <v>11.111111111111111</v>
      </c>
      <c r="L25" s="20">
        <v>1</v>
      </c>
      <c r="M25" s="12">
        <f t="shared" si="2"/>
        <v>450</v>
      </c>
      <c r="N25" s="18">
        <f t="shared" si="3"/>
        <v>558.68562683286359</v>
      </c>
      <c r="O25" s="7"/>
      <c r="P25" s="4"/>
      <c r="Q25" s="31"/>
      <c r="R25" s="3"/>
      <c r="S25" s="3"/>
      <c r="T25" s="3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45.75" customHeight="1" x14ac:dyDescent="0.25">
      <c r="A26" s="1"/>
      <c r="B26" s="46"/>
      <c r="C26" s="10">
        <v>23</v>
      </c>
      <c r="D26" s="24" t="s">
        <v>36</v>
      </c>
      <c r="E26" s="21" t="s">
        <v>78</v>
      </c>
      <c r="F26" s="13" t="s">
        <v>79</v>
      </c>
      <c r="G26" s="15">
        <v>700</v>
      </c>
      <c r="H26" s="16">
        <v>750</v>
      </c>
      <c r="I26" s="16">
        <v>800</v>
      </c>
      <c r="J26" s="12">
        <f t="shared" si="0"/>
        <v>750</v>
      </c>
      <c r="K26" s="11">
        <f t="shared" si="1"/>
        <v>6.666666666666667</v>
      </c>
      <c r="L26" s="20">
        <v>1</v>
      </c>
      <c r="M26" s="12">
        <f t="shared" si="2"/>
        <v>750</v>
      </c>
      <c r="N26" s="18">
        <f t="shared" si="3"/>
        <v>931.2536353396606</v>
      </c>
      <c r="O26" s="7"/>
      <c r="P26" s="4"/>
      <c r="Q26" s="31"/>
      <c r="R26" s="3"/>
      <c r="S26" s="3"/>
      <c r="T26" s="3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45.75" customHeight="1" x14ac:dyDescent="0.25">
      <c r="A27" s="1"/>
      <c r="B27" s="46"/>
      <c r="C27" s="10">
        <v>24</v>
      </c>
      <c r="D27" s="23" t="s">
        <v>37</v>
      </c>
      <c r="E27" s="21" t="s">
        <v>78</v>
      </c>
      <c r="F27" s="13" t="s">
        <v>79</v>
      </c>
      <c r="G27" s="15">
        <v>350</v>
      </c>
      <c r="H27" s="16">
        <v>400</v>
      </c>
      <c r="I27" s="16">
        <v>450</v>
      </c>
      <c r="J27" s="12">
        <f t="shared" si="0"/>
        <v>400</v>
      </c>
      <c r="K27" s="11">
        <f t="shared" si="1"/>
        <v>12.5</v>
      </c>
      <c r="L27" s="20">
        <v>1</v>
      </c>
      <c r="M27" s="12">
        <f t="shared" si="2"/>
        <v>400</v>
      </c>
      <c r="N27" s="18">
        <f t="shared" si="3"/>
        <v>495.8420867574676</v>
      </c>
      <c r="O27" s="7"/>
      <c r="P27" s="4"/>
      <c r="Q27" s="32"/>
      <c r="R27" s="3"/>
      <c r="S27" s="3"/>
      <c r="T27" s="3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45.75" customHeight="1" x14ac:dyDescent="0.25">
      <c r="A28" s="1"/>
      <c r="B28" s="46"/>
      <c r="C28" s="10">
        <v>25</v>
      </c>
      <c r="D28" s="23" t="s">
        <v>38</v>
      </c>
      <c r="E28" s="21" t="s">
        <v>78</v>
      </c>
      <c r="F28" s="13" t="s">
        <v>79</v>
      </c>
      <c r="G28" s="15">
        <v>1100</v>
      </c>
      <c r="H28" s="16">
        <v>1200</v>
      </c>
      <c r="I28" s="17">
        <v>1300</v>
      </c>
      <c r="J28" s="12">
        <f t="shared" si="0"/>
        <v>1200</v>
      </c>
      <c r="K28" s="11">
        <f t="shared" si="1"/>
        <v>8.3333333333333321</v>
      </c>
      <c r="L28" s="20">
        <v>1</v>
      </c>
      <c r="M28" s="12">
        <f t="shared" si="2"/>
        <v>1200</v>
      </c>
      <c r="N28" s="18">
        <f>SQRT((POWER(H28-K28,2)+POWER(I28-K28,2)+POWER(J28-K28,2))/(3-1))</f>
        <v>1501.422936195306</v>
      </c>
      <c r="O28" s="7"/>
      <c r="P28" s="4"/>
      <c r="Q28" s="31"/>
      <c r="R28" s="3"/>
      <c r="S28" s="3"/>
      <c r="T28" s="3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45.75" customHeight="1" x14ac:dyDescent="0.25">
      <c r="A29" s="1"/>
      <c r="B29" s="46"/>
      <c r="C29" s="10">
        <v>26</v>
      </c>
      <c r="D29" s="24" t="s">
        <v>39</v>
      </c>
      <c r="E29" s="21" t="s">
        <v>78</v>
      </c>
      <c r="F29" s="13" t="s">
        <v>79</v>
      </c>
      <c r="G29" s="15">
        <v>700</v>
      </c>
      <c r="H29" s="16">
        <v>750</v>
      </c>
      <c r="I29" s="17">
        <v>800</v>
      </c>
      <c r="J29" s="12">
        <f t="shared" si="0"/>
        <v>750</v>
      </c>
      <c r="K29" s="11">
        <f t="shared" si="1"/>
        <v>6.666666666666667</v>
      </c>
      <c r="L29" s="20">
        <v>1</v>
      </c>
      <c r="M29" s="12">
        <f t="shared" si="2"/>
        <v>750</v>
      </c>
      <c r="N29" s="18">
        <f t="shared" si="3"/>
        <v>931.2536353396606</v>
      </c>
      <c r="O29" s="7"/>
      <c r="P29" s="4"/>
      <c r="Q29" s="31"/>
      <c r="R29" s="3"/>
      <c r="S29" s="3"/>
      <c r="T29" s="3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45.75" customHeight="1" x14ac:dyDescent="0.25">
      <c r="A30" s="1"/>
      <c r="B30" s="46"/>
      <c r="C30" s="10">
        <v>27</v>
      </c>
      <c r="D30" s="23" t="s">
        <v>40</v>
      </c>
      <c r="E30" s="21" t="s">
        <v>78</v>
      </c>
      <c r="F30" s="13" t="s">
        <v>79</v>
      </c>
      <c r="G30" s="15">
        <v>700</v>
      </c>
      <c r="H30" s="16">
        <v>750</v>
      </c>
      <c r="I30" s="17">
        <v>800</v>
      </c>
      <c r="J30" s="12">
        <f t="shared" si="0"/>
        <v>750</v>
      </c>
      <c r="K30" s="11">
        <f t="shared" si="1"/>
        <v>6.666666666666667</v>
      </c>
      <c r="L30" s="20">
        <v>1</v>
      </c>
      <c r="M30" s="12">
        <f t="shared" si="2"/>
        <v>750</v>
      </c>
      <c r="N30" s="18">
        <f t="shared" si="3"/>
        <v>931.2536353396606</v>
      </c>
      <c r="O30" s="7"/>
      <c r="P30" s="4"/>
      <c r="Q30" s="31"/>
      <c r="R30" s="3"/>
      <c r="S30" s="3"/>
      <c r="T30" s="3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45.75" customHeight="1" x14ac:dyDescent="0.25">
      <c r="A31" s="1"/>
      <c r="B31" s="46"/>
      <c r="C31" s="10">
        <v>28</v>
      </c>
      <c r="D31" s="23" t="s">
        <v>41</v>
      </c>
      <c r="E31" s="21" t="s">
        <v>78</v>
      </c>
      <c r="F31" s="13" t="s">
        <v>79</v>
      </c>
      <c r="G31" s="15">
        <v>700</v>
      </c>
      <c r="H31" s="16">
        <v>750</v>
      </c>
      <c r="I31" s="17">
        <v>800</v>
      </c>
      <c r="J31" s="12">
        <f t="shared" si="0"/>
        <v>750</v>
      </c>
      <c r="K31" s="11">
        <f t="shared" si="1"/>
        <v>6.666666666666667</v>
      </c>
      <c r="L31" s="20">
        <v>3</v>
      </c>
      <c r="M31" s="12">
        <f t="shared" si="2"/>
        <v>2250</v>
      </c>
      <c r="N31" s="18">
        <f t="shared" si="3"/>
        <v>931.2536353396606</v>
      </c>
      <c r="O31" s="7"/>
      <c r="P31" s="4"/>
      <c r="Q31" s="31"/>
      <c r="R31" s="3"/>
      <c r="S31" s="3"/>
      <c r="T31" s="3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53.25" customHeight="1" x14ac:dyDescent="0.25">
      <c r="A32" s="1"/>
      <c r="B32" s="46"/>
      <c r="C32" s="10">
        <v>29</v>
      </c>
      <c r="D32" s="24" t="s">
        <v>42</v>
      </c>
      <c r="E32" s="21" t="s">
        <v>78</v>
      </c>
      <c r="F32" s="13" t="s">
        <v>79</v>
      </c>
      <c r="G32" s="15">
        <v>350</v>
      </c>
      <c r="H32" s="16">
        <v>400</v>
      </c>
      <c r="I32" s="17">
        <v>450</v>
      </c>
      <c r="J32" s="12">
        <f t="shared" si="0"/>
        <v>400</v>
      </c>
      <c r="K32" s="11">
        <f t="shared" si="1"/>
        <v>12.5</v>
      </c>
      <c r="L32" s="20">
        <v>1</v>
      </c>
      <c r="M32" s="12">
        <f t="shared" si="2"/>
        <v>400</v>
      </c>
      <c r="N32" s="18">
        <f t="shared" si="3"/>
        <v>495.8420867574676</v>
      </c>
      <c r="O32" s="7"/>
      <c r="P32" s="4"/>
      <c r="Q32" s="32"/>
      <c r="R32" s="3"/>
      <c r="S32" s="3"/>
      <c r="T32" s="3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53.25" customHeight="1" x14ac:dyDescent="0.25">
      <c r="A33" s="1"/>
      <c r="B33" s="46"/>
      <c r="C33" s="10">
        <v>30</v>
      </c>
      <c r="D33" s="23" t="s">
        <v>43</v>
      </c>
      <c r="E33" s="21" t="s">
        <v>78</v>
      </c>
      <c r="F33" s="13" t="s">
        <v>79</v>
      </c>
      <c r="G33" s="15">
        <v>350</v>
      </c>
      <c r="H33" s="16">
        <v>400</v>
      </c>
      <c r="I33" s="17">
        <v>450</v>
      </c>
      <c r="J33" s="12">
        <f t="shared" si="0"/>
        <v>400</v>
      </c>
      <c r="K33" s="11">
        <f t="shared" si="1"/>
        <v>12.5</v>
      </c>
      <c r="L33" s="20">
        <v>2</v>
      </c>
      <c r="M33" s="12">
        <f t="shared" si="2"/>
        <v>800</v>
      </c>
      <c r="N33" s="18">
        <f t="shared" si="3"/>
        <v>495.8420867574676</v>
      </c>
      <c r="O33" s="7"/>
      <c r="P33" s="4"/>
      <c r="Q33" s="32"/>
      <c r="R33" s="3"/>
      <c r="S33" s="3"/>
      <c r="T33" s="3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52.5" customHeight="1" x14ac:dyDescent="0.25">
      <c r="A34" s="1"/>
      <c r="B34" s="46"/>
      <c r="C34" s="10">
        <v>31</v>
      </c>
      <c r="D34" s="23" t="s">
        <v>44</v>
      </c>
      <c r="E34" s="21" t="s">
        <v>78</v>
      </c>
      <c r="F34" s="13" t="s">
        <v>79</v>
      </c>
      <c r="G34" s="15">
        <v>700</v>
      </c>
      <c r="H34" s="16">
        <v>750</v>
      </c>
      <c r="I34" s="17">
        <v>800</v>
      </c>
      <c r="J34" s="12">
        <f t="shared" si="0"/>
        <v>750</v>
      </c>
      <c r="K34" s="11">
        <f t="shared" si="1"/>
        <v>6.666666666666667</v>
      </c>
      <c r="L34" s="20">
        <v>1</v>
      </c>
      <c r="M34" s="12">
        <f t="shared" si="2"/>
        <v>750</v>
      </c>
      <c r="N34" s="18">
        <f>SQRT((POWER(H34-K34,2)+POWER(I34-K34,2)+POWER(J34-K34,2))/(3-1))</f>
        <v>931.2536353396606</v>
      </c>
      <c r="O34" s="7"/>
      <c r="P34" s="4"/>
      <c r="Q34" s="31"/>
      <c r="R34" s="3"/>
      <c r="S34" s="3"/>
      <c r="T34" s="3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57" customHeight="1" x14ac:dyDescent="0.25">
      <c r="A35" s="1"/>
      <c r="B35" s="46"/>
      <c r="C35" s="10">
        <v>32</v>
      </c>
      <c r="D35" s="24" t="s">
        <v>45</v>
      </c>
      <c r="E35" s="21" t="s">
        <v>78</v>
      </c>
      <c r="F35" s="13" t="s">
        <v>79</v>
      </c>
      <c r="G35" s="15">
        <v>700</v>
      </c>
      <c r="H35" s="16">
        <v>750</v>
      </c>
      <c r="I35" s="17">
        <v>800</v>
      </c>
      <c r="J35" s="12">
        <f t="shared" si="0"/>
        <v>750</v>
      </c>
      <c r="K35" s="11">
        <f t="shared" si="1"/>
        <v>6.666666666666667</v>
      </c>
      <c r="L35" s="20">
        <v>1</v>
      </c>
      <c r="M35" s="12">
        <f t="shared" si="2"/>
        <v>750</v>
      </c>
      <c r="N35" s="18">
        <f t="shared" si="3"/>
        <v>931.2536353396606</v>
      </c>
      <c r="O35" s="7"/>
      <c r="P35" s="4"/>
      <c r="Q35" s="31"/>
      <c r="R35" s="3"/>
      <c r="S35" s="3"/>
      <c r="T35" s="3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45.75" customHeight="1" x14ac:dyDescent="0.25">
      <c r="A36" s="1"/>
      <c r="B36" s="46"/>
      <c r="C36" s="10">
        <v>33</v>
      </c>
      <c r="D36" s="23" t="s">
        <v>46</v>
      </c>
      <c r="E36" s="21" t="s">
        <v>78</v>
      </c>
      <c r="F36" s="13" t="s">
        <v>79</v>
      </c>
      <c r="G36" s="15">
        <v>450</v>
      </c>
      <c r="H36" s="16">
        <v>500</v>
      </c>
      <c r="I36" s="17">
        <v>550</v>
      </c>
      <c r="J36" s="12">
        <f t="shared" si="0"/>
        <v>500</v>
      </c>
      <c r="K36" s="11">
        <f t="shared" si="1"/>
        <v>10</v>
      </c>
      <c r="L36" s="20">
        <v>1</v>
      </c>
      <c r="M36" s="12">
        <f t="shared" si="2"/>
        <v>500</v>
      </c>
      <c r="N36" s="18">
        <f t="shared" si="3"/>
        <v>621.20849961989416</v>
      </c>
      <c r="O36" s="7"/>
      <c r="P36" s="4"/>
      <c r="Q36" s="32"/>
      <c r="R36" s="3"/>
      <c r="S36" s="3"/>
      <c r="T36" s="3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45.75" customHeight="1" x14ac:dyDescent="0.25">
      <c r="A37" s="1"/>
      <c r="B37" s="46"/>
      <c r="C37" s="10">
        <v>34</v>
      </c>
      <c r="D37" s="23" t="s">
        <v>47</v>
      </c>
      <c r="E37" s="21" t="s">
        <v>78</v>
      </c>
      <c r="F37" s="13" t="s">
        <v>79</v>
      </c>
      <c r="G37" s="15">
        <v>250</v>
      </c>
      <c r="H37" s="16">
        <v>300</v>
      </c>
      <c r="I37" s="17">
        <v>350</v>
      </c>
      <c r="J37" s="12">
        <f t="shared" si="0"/>
        <v>300</v>
      </c>
      <c r="K37" s="11">
        <f t="shared" si="1"/>
        <v>16.666666666666664</v>
      </c>
      <c r="L37" s="20">
        <v>5</v>
      </c>
      <c r="M37" s="12">
        <f t="shared" si="2"/>
        <v>1500</v>
      </c>
      <c r="N37" s="18">
        <f t="shared" si="3"/>
        <v>368.55573979159965</v>
      </c>
      <c r="O37" s="7"/>
      <c r="P37" s="4"/>
      <c r="Q37" s="32"/>
      <c r="R37" s="3"/>
      <c r="S37" s="3"/>
      <c r="T37" s="3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45.75" customHeight="1" x14ac:dyDescent="0.25">
      <c r="A38" s="1"/>
      <c r="B38" s="46"/>
      <c r="C38" s="10">
        <v>35</v>
      </c>
      <c r="D38" s="24" t="s">
        <v>48</v>
      </c>
      <c r="E38" s="21" t="s">
        <v>78</v>
      </c>
      <c r="F38" s="13" t="s">
        <v>79</v>
      </c>
      <c r="G38" s="15">
        <v>400</v>
      </c>
      <c r="H38" s="16">
        <v>450</v>
      </c>
      <c r="I38" s="17">
        <v>500</v>
      </c>
      <c r="J38" s="12">
        <f t="shared" si="0"/>
        <v>450</v>
      </c>
      <c r="K38" s="11">
        <f t="shared" si="1"/>
        <v>11.111111111111111</v>
      </c>
      <c r="L38" s="20">
        <v>1</v>
      </c>
      <c r="M38" s="12">
        <f t="shared" si="2"/>
        <v>450</v>
      </c>
      <c r="N38" s="18">
        <f t="shared" si="3"/>
        <v>558.68562683286359</v>
      </c>
      <c r="O38" s="7"/>
      <c r="P38" s="4"/>
      <c r="Q38" s="31"/>
      <c r="R38" s="3"/>
      <c r="S38" s="3"/>
      <c r="T38" s="3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45.75" customHeight="1" x14ac:dyDescent="0.25">
      <c r="A39" s="1"/>
      <c r="B39" s="46"/>
      <c r="C39" s="10">
        <v>36</v>
      </c>
      <c r="D39" s="23" t="s">
        <v>49</v>
      </c>
      <c r="E39" s="21" t="s">
        <v>78</v>
      </c>
      <c r="F39" s="13" t="s">
        <v>79</v>
      </c>
      <c r="G39" s="15">
        <v>200</v>
      </c>
      <c r="H39" s="16">
        <v>250</v>
      </c>
      <c r="I39" s="17">
        <v>300</v>
      </c>
      <c r="J39" s="12">
        <f t="shared" si="0"/>
        <v>250</v>
      </c>
      <c r="K39" s="11">
        <f t="shared" si="1"/>
        <v>20</v>
      </c>
      <c r="L39" s="20">
        <v>1</v>
      </c>
      <c r="M39" s="12">
        <f t="shared" si="2"/>
        <v>250</v>
      </c>
      <c r="N39" s="18">
        <f t="shared" si="3"/>
        <v>303.47981810987034</v>
      </c>
      <c r="O39" s="7"/>
      <c r="P39" s="4"/>
      <c r="Q39" s="32"/>
      <c r="R39" s="3"/>
      <c r="S39" s="3"/>
      <c r="T39" s="3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45.75" customHeight="1" x14ac:dyDescent="0.25">
      <c r="A40" s="1"/>
      <c r="B40" s="46"/>
      <c r="C40" s="10">
        <v>37</v>
      </c>
      <c r="D40" s="23" t="s">
        <v>50</v>
      </c>
      <c r="E40" s="21" t="s">
        <v>78</v>
      </c>
      <c r="F40" s="13" t="s">
        <v>79</v>
      </c>
      <c r="G40" s="15">
        <v>450</v>
      </c>
      <c r="H40" s="16">
        <v>500</v>
      </c>
      <c r="I40" s="17">
        <v>550</v>
      </c>
      <c r="J40" s="12">
        <f t="shared" si="0"/>
        <v>500</v>
      </c>
      <c r="K40" s="11">
        <f t="shared" si="1"/>
        <v>10</v>
      </c>
      <c r="L40" s="20">
        <v>1</v>
      </c>
      <c r="M40" s="12">
        <f t="shared" si="2"/>
        <v>500</v>
      </c>
      <c r="N40" s="18">
        <f t="shared" si="3"/>
        <v>621.20849961989416</v>
      </c>
      <c r="O40" s="7"/>
      <c r="P40" s="4"/>
      <c r="Q40" s="31"/>
      <c r="R40" s="3"/>
      <c r="S40" s="3"/>
      <c r="T40" s="3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45.75" customHeight="1" x14ac:dyDescent="0.25">
      <c r="A41" s="1"/>
      <c r="B41" s="46"/>
      <c r="C41" s="10">
        <v>38</v>
      </c>
      <c r="D41" s="24" t="s">
        <v>51</v>
      </c>
      <c r="E41" s="21" t="s">
        <v>78</v>
      </c>
      <c r="F41" s="13" t="s">
        <v>79</v>
      </c>
      <c r="G41" s="15">
        <v>100</v>
      </c>
      <c r="H41" s="16">
        <v>150</v>
      </c>
      <c r="I41" s="17">
        <v>200</v>
      </c>
      <c r="J41" s="12">
        <f t="shared" si="0"/>
        <v>150</v>
      </c>
      <c r="K41" s="11">
        <f t="shared" si="1"/>
        <v>33.333333333333329</v>
      </c>
      <c r="L41" s="20">
        <v>1</v>
      </c>
      <c r="M41" s="12">
        <f t="shared" si="2"/>
        <v>150</v>
      </c>
      <c r="N41" s="18">
        <f>SQRT((POWER(H41-K41,2)+POWER(I41-K41,2)+POWER(J41-K41,2))/(3-1))</f>
        <v>165.83123951777</v>
      </c>
      <c r="O41" s="7"/>
      <c r="P41" s="4"/>
      <c r="Q41" s="31"/>
      <c r="R41" s="3"/>
      <c r="S41" s="3"/>
      <c r="T41" s="3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57.75" customHeight="1" x14ac:dyDescent="0.25">
      <c r="A42" s="1"/>
      <c r="B42" s="46"/>
      <c r="C42" s="10">
        <v>39</v>
      </c>
      <c r="D42" s="23" t="s">
        <v>52</v>
      </c>
      <c r="E42" s="21" t="s">
        <v>78</v>
      </c>
      <c r="F42" s="13" t="s">
        <v>79</v>
      </c>
      <c r="G42" s="15">
        <v>100</v>
      </c>
      <c r="H42" s="16">
        <v>150</v>
      </c>
      <c r="I42" s="17">
        <v>200</v>
      </c>
      <c r="J42" s="12">
        <f t="shared" si="0"/>
        <v>150</v>
      </c>
      <c r="K42" s="17">
        <f t="shared" si="1"/>
        <v>33.333333333333329</v>
      </c>
      <c r="L42" s="20">
        <v>1</v>
      </c>
      <c r="M42" s="12">
        <f t="shared" si="2"/>
        <v>150</v>
      </c>
      <c r="N42" s="18">
        <f t="shared" si="3"/>
        <v>165.83123951777</v>
      </c>
      <c r="O42" s="7"/>
      <c r="P42" s="4"/>
      <c r="Q42" s="32"/>
      <c r="R42" s="3"/>
      <c r="S42" s="3"/>
      <c r="T42" s="3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45.75" customHeight="1" x14ac:dyDescent="0.25">
      <c r="A43" s="1"/>
      <c r="B43" s="46"/>
      <c r="C43" s="10">
        <v>40</v>
      </c>
      <c r="D43" s="24" t="s">
        <v>53</v>
      </c>
      <c r="E43" s="21" t="s">
        <v>78</v>
      </c>
      <c r="F43" s="13" t="s">
        <v>79</v>
      </c>
      <c r="G43" s="15">
        <v>150</v>
      </c>
      <c r="H43" s="16">
        <v>200</v>
      </c>
      <c r="I43" s="17">
        <v>250</v>
      </c>
      <c r="J43" s="12">
        <f t="shared" si="0"/>
        <v>200</v>
      </c>
      <c r="K43" s="17">
        <f t="shared" si="1"/>
        <v>25</v>
      </c>
      <c r="L43" s="20">
        <v>1</v>
      </c>
      <c r="M43" s="12">
        <f t="shared" si="2"/>
        <v>200</v>
      </c>
      <c r="N43" s="18">
        <f t="shared" si="3"/>
        <v>236.51109910530627</v>
      </c>
      <c r="O43" s="7"/>
      <c r="P43" s="4"/>
      <c r="Q43" s="31"/>
      <c r="R43" s="3"/>
      <c r="S43" s="3"/>
      <c r="T43" s="3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52.5" customHeight="1" x14ac:dyDescent="0.25">
      <c r="A44" s="1"/>
      <c r="B44" s="46"/>
      <c r="C44" s="10">
        <v>41</v>
      </c>
      <c r="D44" s="23" t="s">
        <v>54</v>
      </c>
      <c r="E44" s="21" t="s">
        <v>78</v>
      </c>
      <c r="F44" s="13" t="s">
        <v>79</v>
      </c>
      <c r="G44" s="15">
        <v>550</v>
      </c>
      <c r="H44" s="16">
        <v>600</v>
      </c>
      <c r="I44" s="17">
        <v>650</v>
      </c>
      <c r="J44" s="12">
        <f t="shared" si="0"/>
        <v>600</v>
      </c>
      <c r="K44" s="17">
        <f t="shared" si="1"/>
        <v>8.3333333333333321</v>
      </c>
      <c r="L44" s="20">
        <v>7</v>
      </c>
      <c r="M44" s="12">
        <f t="shared" si="2"/>
        <v>4200</v>
      </c>
      <c r="N44" s="18">
        <f t="shared" si="3"/>
        <v>745.612164600337</v>
      </c>
      <c r="O44" s="7"/>
      <c r="P44" s="4"/>
      <c r="Q44" s="31"/>
      <c r="R44" s="3"/>
      <c r="S44" s="3"/>
      <c r="T44" s="3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45.75" customHeight="1" x14ac:dyDescent="0.25">
      <c r="A45" s="1"/>
      <c r="B45" s="46"/>
      <c r="C45" s="10">
        <v>42</v>
      </c>
      <c r="D45" s="23" t="s">
        <v>55</v>
      </c>
      <c r="E45" s="21" t="s">
        <v>78</v>
      </c>
      <c r="F45" s="13" t="s">
        <v>79</v>
      </c>
      <c r="G45" s="15">
        <v>550</v>
      </c>
      <c r="H45" s="16">
        <v>600</v>
      </c>
      <c r="I45" s="17">
        <v>650</v>
      </c>
      <c r="J45" s="12">
        <f t="shared" si="0"/>
        <v>600</v>
      </c>
      <c r="K45" s="17">
        <f t="shared" si="1"/>
        <v>8.3333333333333321</v>
      </c>
      <c r="L45" s="20">
        <v>3</v>
      </c>
      <c r="M45" s="12">
        <f t="shared" si="2"/>
        <v>1800</v>
      </c>
      <c r="N45" s="18">
        <f>SQRT((POWER(H45-K45,2)+POWER(I45-K45,2)+POWER(J45-K45,2))/(3-1))</f>
        <v>745.612164600337</v>
      </c>
      <c r="O45" s="7"/>
      <c r="P45" s="4"/>
      <c r="Q45" s="31"/>
      <c r="R45" s="3"/>
      <c r="S45" s="3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54" customHeight="1" x14ac:dyDescent="0.25">
      <c r="A46" s="1"/>
      <c r="B46" s="46"/>
      <c r="C46" s="10">
        <v>43</v>
      </c>
      <c r="D46" s="24" t="s">
        <v>56</v>
      </c>
      <c r="E46" s="21" t="s">
        <v>78</v>
      </c>
      <c r="F46" s="13" t="s">
        <v>79</v>
      </c>
      <c r="G46" s="15">
        <v>550</v>
      </c>
      <c r="H46" s="16">
        <v>600</v>
      </c>
      <c r="I46" s="17">
        <v>650</v>
      </c>
      <c r="J46" s="12">
        <f t="shared" si="0"/>
        <v>600</v>
      </c>
      <c r="K46" s="17">
        <f t="shared" si="1"/>
        <v>8.3333333333333321</v>
      </c>
      <c r="L46" s="20">
        <v>4</v>
      </c>
      <c r="M46" s="12">
        <f t="shared" si="2"/>
        <v>2400</v>
      </c>
      <c r="N46" s="18">
        <f t="shared" si="3"/>
        <v>745.612164600337</v>
      </c>
      <c r="O46" s="7"/>
      <c r="P46" s="4"/>
      <c r="Q46" s="31"/>
      <c r="R46" s="3"/>
      <c r="S46" s="3"/>
      <c r="T46" s="3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55.5" customHeight="1" x14ac:dyDescent="0.25">
      <c r="A47" s="1"/>
      <c r="B47" s="46"/>
      <c r="C47" s="10">
        <v>44</v>
      </c>
      <c r="D47" s="23" t="s">
        <v>57</v>
      </c>
      <c r="E47" s="21" t="s">
        <v>78</v>
      </c>
      <c r="F47" s="13" t="s">
        <v>79</v>
      </c>
      <c r="G47" s="15">
        <v>50</v>
      </c>
      <c r="H47" s="16">
        <v>100</v>
      </c>
      <c r="I47" s="17">
        <v>100</v>
      </c>
      <c r="J47" s="12">
        <f t="shared" si="0"/>
        <v>83.33</v>
      </c>
      <c r="K47" s="17">
        <f t="shared" si="1"/>
        <v>34.642401847451453</v>
      </c>
      <c r="L47" s="20">
        <v>2</v>
      </c>
      <c r="M47" s="12">
        <f t="shared" si="2"/>
        <v>166.66</v>
      </c>
      <c r="N47" s="18">
        <f t="shared" si="3"/>
        <v>73.870540428522943</v>
      </c>
      <c r="O47" s="7"/>
      <c r="P47" s="4"/>
      <c r="Q47" s="32"/>
      <c r="R47" s="3"/>
      <c r="S47" s="3"/>
      <c r="T47" s="3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54" customHeight="1" x14ac:dyDescent="0.25">
      <c r="A48" s="1"/>
      <c r="B48" s="46"/>
      <c r="C48" s="10">
        <v>45</v>
      </c>
      <c r="D48" s="24" t="s">
        <v>58</v>
      </c>
      <c r="E48" s="21" t="s">
        <v>78</v>
      </c>
      <c r="F48" s="13" t="s">
        <v>79</v>
      </c>
      <c r="G48" s="15">
        <v>250</v>
      </c>
      <c r="H48" s="16">
        <v>300</v>
      </c>
      <c r="I48" s="17">
        <v>350</v>
      </c>
      <c r="J48" s="12">
        <f t="shared" si="0"/>
        <v>300</v>
      </c>
      <c r="K48" s="17">
        <f t="shared" si="1"/>
        <v>16.666666666666664</v>
      </c>
      <c r="L48" s="20">
        <v>9</v>
      </c>
      <c r="M48" s="12">
        <f t="shared" si="2"/>
        <v>2700</v>
      </c>
      <c r="N48" s="18">
        <f t="shared" si="3"/>
        <v>368.55573979159965</v>
      </c>
      <c r="O48" s="7"/>
      <c r="P48" s="4"/>
      <c r="Q48" s="31"/>
      <c r="R48" s="3"/>
      <c r="S48" s="3"/>
      <c r="T48" s="3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54" customHeight="1" x14ac:dyDescent="0.25">
      <c r="A49" s="1"/>
      <c r="B49" s="46"/>
      <c r="C49" s="10">
        <v>46</v>
      </c>
      <c r="D49" s="23" t="s">
        <v>59</v>
      </c>
      <c r="E49" s="21" t="s">
        <v>78</v>
      </c>
      <c r="F49" s="13" t="s">
        <v>79</v>
      </c>
      <c r="G49" s="15">
        <v>50</v>
      </c>
      <c r="H49" s="16">
        <v>100</v>
      </c>
      <c r="I49" s="17">
        <v>100</v>
      </c>
      <c r="J49" s="12">
        <f t="shared" si="0"/>
        <v>83.33</v>
      </c>
      <c r="K49" s="17">
        <f t="shared" si="1"/>
        <v>34.642401847451453</v>
      </c>
      <c r="L49" s="20">
        <v>1</v>
      </c>
      <c r="M49" s="12">
        <f t="shared" si="2"/>
        <v>83.33</v>
      </c>
      <c r="N49" s="18">
        <f>SQRT((POWER(H49-K49,2)+POWER(I49-K49,2)+POWER(J49-K49,2))/(3-1))</f>
        <v>73.870540428522943</v>
      </c>
      <c r="O49" s="7"/>
      <c r="P49" s="4"/>
      <c r="Q49" s="31"/>
      <c r="R49" s="3"/>
      <c r="S49" s="3"/>
      <c r="T49" s="3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53.25" customHeight="1" x14ac:dyDescent="0.25">
      <c r="A50" s="1"/>
      <c r="B50" s="46"/>
      <c r="C50" s="10">
        <v>47</v>
      </c>
      <c r="D50" s="24" t="s">
        <v>60</v>
      </c>
      <c r="E50" s="21" t="s">
        <v>78</v>
      </c>
      <c r="F50" s="13" t="s">
        <v>79</v>
      </c>
      <c r="G50" s="15">
        <v>250</v>
      </c>
      <c r="H50" s="16">
        <v>300</v>
      </c>
      <c r="I50" s="17">
        <v>350</v>
      </c>
      <c r="J50" s="12">
        <f t="shared" si="0"/>
        <v>300</v>
      </c>
      <c r="K50" s="17">
        <f t="shared" si="1"/>
        <v>16.666666666666664</v>
      </c>
      <c r="L50" s="20">
        <v>1</v>
      </c>
      <c r="M50" s="12">
        <f t="shared" si="2"/>
        <v>300</v>
      </c>
      <c r="N50" s="18">
        <f t="shared" si="3"/>
        <v>368.55573979159965</v>
      </c>
      <c r="O50" s="7"/>
      <c r="P50" s="4"/>
      <c r="Q50" s="31"/>
      <c r="R50" s="3"/>
      <c r="S50" s="3"/>
      <c r="T50" s="3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52.5" customHeight="1" x14ac:dyDescent="0.25">
      <c r="A51" s="1"/>
      <c r="B51" s="46"/>
      <c r="C51" s="10">
        <v>48</v>
      </c>
      <c r="D51" s="23" t="s">
        <v>61</v>
      </c>
      <c r="E51" s="21" t="s">
        <v>78</v>
      </c>
      <c r="F51" s="13" t="s">
        <v>79</v>
      </c>
      <c r="G51" s="15">
        <v>50</v>
      </c>
      <c r="H51" s="16">
        <v>100</v>
      </c>
      <c r="I51" s="17">
        <v>100</v>
      </c>
      <c r="J51" s="12">
        <f t="shared" si="0"/>
        <v>83.33</v>
      </c>
      <c r="K51" s="17">
        <f t="shared" si="1"/>
        <v>34.642401847451453</v>
      </c>
      <c r="L51" s="20">
        <v>1</v>
      </c>
      <c r="M51" s="12">
        <f t="shared" si="2"/>
        <v>83.33</v>
      </c>
      <c r="N51" s="18">
        <f t="shared" si="3"/>
        <v>73.870540428522943</v>
      </c>
      <c r="O51" s="7"/>
      <c r="P51" s="4"/>
      <c r="Q51" s="31"/>
      <c r="R51" s="3"/>
      <c r="S51" s="3"/>
      <c r="T51" s="3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54" customHeight="1" x14ac:dyDescent="0.25">
      <c r="A52" s="1"/>
      <c r="B52" s="46"/>
      <c r="C52" s="10">
        <v>49</v>
      </c>
      <c r="D52" s="23" t="s">
        <v>62</v>
      </c>
      <c r="E52" s="21" t="s">
        <v>78</v>
      </c>
      <c r="F52" s="13" t="s">
        <v>79</v>
      </c>
      <c r="G52" s="15">
        <v>550</v>
      </c>
      <c r="H52" s="16">
        <v>600</v>
      </c>
      <c r="I52" s="17">
        <v>650</v>
      </c>
      <c r="J52" s="12">
        <f t="shared" si="0"/>
        <v>600</v>
      </c>
      <c r="K52" s="17">
        <f t="shared" si="1"/>
        <v>8.3333333333333321</v>
      </c>
      <c r="L52" s="20">
        <v>2</v>
      </c>
      <c r="M52" s="12">
        <f t="shared" si="2"/>
        <v>1200</v>
      </c>
      <c r="N52" s="18">
        <f>SQRT((POWER(H52-K52,2)+POWER(I52-K52,2)+POWER(J52-K52,2))/(3-1))</f>
        <v>745.612164600337</v>
      </c>
      <c r="O52" s="7"/>
      <c r="P52" s="4"/>
      <c r="Q52" s="31"/>
      <c r="R52" s="3"/>
      <c r="S52" s="3"/>
      <c r="T52" s="3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63" customHeight="1" x14ac:dyDescent="0.25">
      <c r="A53" s="1"/>
      <c r="B53" s="46"/>
      <c r="C53" s="10">
        <v>50</v>
      </c>
      <c r="D53" s="24" t="s">
        <v>63</v>
      </c>
      <c r="E53" s="21" t="s">
        <v>78</v>
      </c>
      <c r="F53" s="13" t="s">
        <v>79</v>
      </c>
      <c r="G53" s="15">
        <v>350</v>
      </c>
      <c r="H53" s="16">
        <v>400</v>
      </c>
      <c r="I53" s="17">
        <v>450</v>
      </c>
      <c r="J53" s="12">
        <f t="shared" si="0"/>
        <v>400</v>
      </c>
      <c r="K53" s="17">
        <f t="shared" si="1"/>
        <v>12.5</v>
      </c>
      <c r="L53" s="20">
        <v>2</v>
      </c>
      <c r="M53" s="12">
        <f t="shared" si="2"/>
        <v>800</v>
      </c>
      <c r="N53" s="18">
        <f t="shared" si="3"/>
        <v>495.8420867574676</v>
      </c>
      <c r="O53" s="7"/>
      <c r="P53" s="4"/>
      <c r="Q53" s="31"/>
      <c r="R53" s="3"/>
      <c r="S53" s="3"/>
      <c r="T53" s="3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57.75" customHeight="1" x14ac:dyDescent="0.25">
      <c r="A54" s="1"/>
      <c r="B54" s="46"/>
      <c r="C54" s="10">
        <v>51</v>
      </c>
      <c r="D54" s="23" t="s">
        <v>54</v>
      </c>
      <c r="E54" s="21" t="s">
        <v>78</v>
      </c>
      <c r="F54" s="13" t="s">
        <v>79</v>
      </c>
      <c r="G54" s="15">
        <v>550</v>
      </c>
      <c r="H54" s="16">
        <v>600</v>
      </c>
      <c r="I54" s="17">
        <v>650</v>
      </c>
      <c r="J54" s="12">
        <f t="shared" si="0"/>
        <v>600</v>
      </c>
      <c r="K54" s="17">
        <f t="shared" si="1"/>
        <v>8.3333333333333321</v>
      </c>
      <c r="L54" s="20">
        <v>2</v>
      </c>
      <c r="M54" s="12">
        <f t="shared" si="2"/>
        <v>1200</v>
      </c>
      <c r="N54" s="18">
        <f t="shared" si="3"/>
        <v>745.612164600337</v>
      </c>
      <c r="O54" s="7"/>
      <c r="P54" s="4"/>
      <c r="Q54" s="31"/>
      <c r="R54" s="3"/>
      <c r="S54" s="3"/>
      <c r="T54" s="3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45.75" customHeight="1" x14ac:dyDescent="0.25">
      <c r="A55" s="1"/>
      <c r="B55" s="46"/>
      <c r="C55" s="10">
        <v>52</v>
      </c>
      <c r="D55" s="23" t="s">
        <v>64</v>
      </c>
      <c r="E55" s="21" t="s">
        <v>78</v>
      </c>
      <c r="F55" s="13" t="s">
        <v>79</v>
      </c>
      <c r="G55" s="15">
        <v>250</v>
      </c>
      <c r="H55" s="16">
        <v>300</v>
      </c>
      <c r="I55" s="17">
        <v>350</v>
      </c>
      <c r="J55" s="12">
        <f t="shared" si="0"/>
        <v>300</v>
      </c>
      <c r="K55" s="17">
        <f t="shared" si="1"/>
        <v>16.666666666666664</v>
      </c>
      <c r="L55" s="20">
        <v>1</v>
      </c>
      <c r="M55" s="12">
        <f t="shared" si="2"/>
        <v>300</v>
      </c>
      <c r="N55" s="18">
        <f t="shared" si="3"/>
        <v>368.55573979159965</v>
      </c>
      <c r="O55" s="7"/>
      <c r="P55" s="4"/>
      <c r="Q55" s="31"/>
      <c r="R55" s="3"/>
      <c r="S55" s="3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55.5" customHeight="1" x14ac:dyDescent="0.25">
      <c r="A56" s="1"/>
      <c r="B56" s="46"/>
      <c r="C56" s="10">
        <v>53</v>
      </c>
      <c r="D56" s="24" t="s">
        <v>65</v>
      </c>
      <c r="E56" s="21" t="s">
        <v>78</v>
      </c>
      <c r="F56" s="13" t="s">
        <v>79</v>
      </c>
      <c r="G56" s="15">
        <v>50</v>
      </c>
      <c r="H56" s="16">
        <v>100</v>
      </c>
      <c r="I56" s="17">
        <v>100</v>
      </c>
      <c r="J56" s="12">
        <f t="shared" si="0"/>
        <v>83.33</v>
      </c>
      <c r="K56" s="17">
        <f t="shared" si="1"/>
        <v>34.642401847451453</v>
      </c>
      <c r="L56" s="20">
        <v>1</v>
      </c>
      <c r="M56" s="12">
        <f t="shared" si="2"/>
        <v>83.33</v>
      </c>
      <c r="N56" s="18">
        <f t="shared" si="3"/>
        <v>73.870540428522943</v>
      </c>
      <c r="O56" s="7"/>
      <c r="P56" s="4"/>
      <c r="Q56" s="31"/>
      <c r="R56" s="3"/>
      <c r="S56" s="3"/>
      <c r="T56" s="3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50.25" customHeight="1" x14ac:dyDescent="0.25">
      <c r="A57" s="1"/>
      <c r="B57" s="46"/>
      <c r="C57" s="10">
        <v>54</v>
      </c>
      <c r="D57" s="23" t="s">
        <v>66</v>
      </c>
      <c r="E57" s="21" t="s">
        <v>78</v>
      </c>
      <c r="F57" s="13" t="s">
        <v>79</v>
      </c>
      <c r="G57" s="15">
        <v>450</v>
      </c>
      <c r="H57" s="16">
        <v>500</v>
      </c>
      <c r="I57" s="17">
        <v>550</v>
      </c>
      <c r="J57" s="12">
        <f t="shared" si="0"/>
        <v>500</v>
      </c>
      <c r="K57" s="17">
        <f t="shared" si="1"/>
        <v>10</v>
      </c>
      <c r="L57" s="20">
        <v>1</v>
      </c>
      <c r="M57" s="12">
        <f t="shared" si="2"/>
        <v>500</v>
      </c>
      <c r="N57" s="18">
        <f t="shared" si="3"/>
        <v>621.20849961989416</v>
      </c>
      <c r="O57" s="7"/>
      <c r="P57" s="4"/>
      <c r="Q57" s="31"/>
      <c r="R57" s="3"/>
      <c r="S57" s="3"/>
      <c r="T57" s="3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45.75" customHeight="1" x14ac:dyDescent="0.25">
      <c r="A58" s="1"/>
      <c r="B58" s="46"/>
      <c r="C58" s="10">
        <v>55</v>
      </c>
      <c r="D58" s="23" t="s">
        <v>67</v>
      </c>
      <c r="E58" s="21" t="s">
        <v>78</v>
      </c>
      <c r="F58" s="13" t="s">
        <v>79</v>
      </c>
      <c r="G58" s="15">
        <v>550</v>
      </c>
      <c r="H58" s="16">
        <v>600</v>
      </c>
      <c r="I58" s="17">
        <v>650</v>
      </c>
      <c r="J58" s="12">
        <f t="shared" si="0"/>
        <v>600</v>
      </c>
      <c r="K58" s="17">
        <f t="shared" si="1"/>
        <v>8.3333333333333321</v>
      </c>
      <c r="L58" s="20">
        <v>1</v>
      </c>
      <c r="M58" s="12">
        <f t="shared" si="2"/>
        <v>600</v>
      </c>
      <c r="N58" s="18">
        <f t="shared" si="3"/>
        <v>745.612164600337</v>
      </c>
      <c r="O58" s="7"/>
      <c r="P58" s="4"/>
      <c r="Q58" s="32"/>
      <c r="R58" s="3"/>
      <c r="S58" s="3"/>
      <c r="T58" s="3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45.75" customHeight="1" x14ac:dyDescent="0.25">
      <c r="A59" s="1"/>
      <c r="B59" s="46"/>
      <c r="C59" s="10">
        <v>56</v>
      </c>
      <c r="D59" s="24" t="s">
        <v>68</v>
      </c>
      <c r="E59" s="21" t="s">
        <v>78</v>
      </c>
      <c r="F59" s="13" t="s">
        <v>79</v>
      </c>
      <c r="G59" s="15">
        <v>100</v>
      </c>
      <c r="H59" s="16">
        <v>150</v>
      </c>
      <c r="I59" s="17">
        <v>200</v>
      </c>
      <c r="J59" s="12">
        <f t="shared" si="0"/>
        <v>150</v>
      </c>
      <c r="K59" s="17">
        <f t="shared" si="1"/>
        <v>33.333333333333329</v>
      </c>
      <c r="L59" s="20">
        <v>1</v>
      </c>
      <c r="M59" s="12">
        <f t="shared" si="2"/>
        <v>150</v>
      </c>
      <c r="N59" s="18">
        <f>SQRT((POWER(H59-K59,2)+POWER(I59-K59,2)+POWER(J59-K59,2))/(3-1))</f>
        <v>165.83123951777</v>
      </c>
      <c r="O59" s="7"/>
      <c r="P59" s="4"/>
      <c r="Q59" s="32"/>
      <c r="R59" s="3"/>
      <c r="S59" s="3"/>
      <c r="T59" s="3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45.75" customHeight="1" x14ac:dyDescent="0.25">
      <c r="A60" s="1"/>
      <c r="B60" s="46"/>
      <c r="C60" s="10">
        <v>57</v>
      </c>
      <c r="D60" s="23" t="s">
        <v>38</v>
      </c>
      <c r="E60" s="21" t="s">
        <v>78</v>
      </c>
      <c r="F60" s="13" t="s">
        <v>79</v>
      </c>
      <c r="G60" s="15">
        <v>1100</v>
      </c>
      <c r="H60" s="16">
        <v>1200</v>
      </c>
      <c r="I60" s="17">
        <v>1300</v>
      </c>
      <c r="J60" s="12">
        <f t="shared" si="0"/>
        <v>1200</v>
      </c>
      <c r="K60" s="17">
        <f t="shared" si="1"/>
        <v>8.3333333333333321</v>
      </c>
      <c r="L60" s="20">
        <v>1</v>
      </c>
      <c r="M60" s="12">
        <f t="shared" si="2"/>
        <v>1200</v>
      </c>
      <c r="N60" s="18">
        <f t="shared" si="3"/>
        <v>1501.422936195306</v>
      </c>
      <c r="O60" s="7"/>
      <c r="P60" s="4"/>
      <c r="Q60" s="31"/>
      <c r="R60" s="3"/>
      <c r="S60" s="3"/>
      <c r="T60" s="3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45.75" customHeight="1" x14ac:dyDescent="0.25">
      <c r="A61" s="1"/>
      <c r="B61" s="46"/>
      <c r="C61" s="10">
        <v>58</v>
      </c>
      <c r="D61" s="23" t="s">
        <v>69</v>
      </c>
      <c r="E61" s="21" t="s">
        <v>78</v>
      </c>
      <c r="F61" s="13" t="s">
        <v>79</v>
      </c>
      <c r="G61" s="15">
        <v>350</v>
      </c>
      <c r="H61" s="16">
        <v>400</v>
      </c>
      <c r="I61" s="17">
        <v>450</v>
      </c>
      <c r="J61" s="12">
        <f t="shared" si="0"/>
        <v>400</v>
      </c>
      <c r="K61" s="17">
        <f t="shared" si="1"/>
        <v>12.5</v>
      </c>
      <c r="L61" s="20">
        <v>1</v>
      </c>
      <c r="M61" s="12">
        <f t="shared" si="2"/>
        <v>400</v>
      </c>
      <c r="N61" s="18">
        <f t="shared" si="3"/>
        <v>495.8420867574676</v>
      </c>
      <c r="O61" s="7"/>
      <c r="P61" s="4"/>
      <c r="Q61" s="31"/>
      <c r="R61" s="3"/>
      <c r="S61" s="3"/>
      <c r="T61" s="3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45.75" customHeight="1" x14ac:dyDescent="0.25">
      <c r="A62" s="1"/>
      <c r="B62" s="46"/>
      <c r="C62" s="10">
        <v>59</v>
      </c>
      <c r="D62" s="23" t="s">
        <v>70</v>
      </c>
      <c r="E62" s="21" t="s">
        <v>78</v>
      </c>
      <c r="F62" s="13" t="s">
        <v>79</v>
      </c>
      <c r="G62" s="15">
        <v>350</v>
      </c>
      <c r="H62" s="16">
        <v>400</v>
      </c>
      <c r="I62" s="17">
        <v>450</v>
      </c>
      <c r="J62" s="12">
        <f t="shared" si="0"/>
        <v>400</v>
      </c>
      <c r="K62" s="17">
        <f t="shared" si="1"/>
        <v>12.5</v>
      </c>
      <c r="L62" s="20">
        <v>1</v>
      </c>
      <c r="M62" s="12">
        <f t="shared" si="2"/>
        <v>400</v>
      </c>
      <c r="N62" s="18">
        <f t="shared" si="3"/>
        <v>495.8420867574676</v>
      </c>
      <c r="O62" s="7"/>
      <c r="P62" s="4"/>
      <c r="Q62" s="31"/>
      <c r="R62" s="3"/>
      <c r="S62" s="3"/>
      <c r="T62" s="3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45.75" customHeight="1" x14ac:dyDescent="0.25">
      <c r="A63" s="1"/>
      <c r="B63" s="46"/>
      <c r="C63" s="10">
        <v>60</v>
      </c>
      <c r="D63" s="24" t="s">
        <v>71</v>
      </c>
      <c r="E63" s="21" t="s">
        <v>78</v>
      </c>
      <c r="F63" s="13" t="s">
        <v>79</v>
      </c>
      <c r="G63" s="15">
        <v>1100</v>
      </c>
      <c r="H63" s="16">
        <v>1200</v>
      </c>
      <c r="I63" s="17">
        <v>1300</v>
      </c>
      <c r="J63" s="12">
        <f t="shared" si="0"/>
        <v>1200</v>
      </c>
      <c r="K63" s="17">
        <f t="shared" si="1"/>
        <v>8.3333333333333321</v>
      </c>
      <c r="L63" s="20">
        <v>1</v>
      </c>
      <c r="M63" s="12">
        <f t="shared" si="2"/>
        <v>1200</v>
      </c>
      <c r="N63" s="18">
        <f t="shared" si="3"/>
        <v>1501.422936195306</v>
      </c>
      <c r="O63" s="7"/>
      <c r="P63" s="4"/>
      <c r="Q63" s="31"/>
      <c r="R63" s="3"/>
      <c r="S63" s="3"/>
      <c r="T63" s="3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45.75" customHeight="1" x14ac:dyDescent="0.25">
      <c r="A64" s="1"/>
      <c r="B64" s="46"/>
      <c r="C64" s="10">
        <v>61</v>
      </c>
      <c r="D64" s="23" t="s">
        <v>72</v>
      </c>
      <c r="E64" s="21" t="s">
        <v>78</v>
      </c>
      <c r="F64" s="13" t="s">
        <v>79</v>
      </c>
      <c r="G64" s="15">
        <v>350</v>
      </c>
      <c r="H64" s="16">
        <v>400</v>
      </c>
      <c r="I64" s="17">
        <v>450</v>
      </c>
      <c r="J64" s="12">
        <f t="shared" si="0"/>
        <v>400</v>
      </c>
      <c r="K64" s="17">
        <f t="shared" si="1"/>
        <v>12.5</v>
      </c>
      <c r="L64" s="20">
        <v>1</v>
      </c>
      <c r="M64" s="12">
        <f t="shared" si="2"/>
        <v>400</v>
      </c>
      <c r="N64" s="18">
        <f t="shared" si="3"/>
        <v>495.8420867574676</v>
      </c>
      <c r="O64" s="7"/>
      <c r="P64" s="4"/>
      <c r="Q64" s="31"/>
      <c r="R64" s="3"/>
      <c r="S64" s="3"/>
      <c r="T64" s="3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45.75" customHeight="1" x14ac:dyDescent="0.25">
      <c r="A65" s="1"/>
      <c r="B65" s="46"/>
      <c r="C65" s="10">
        <v>62</v>
      </c>
      <c r="D65" s="23" t="s">
        <v>73</v>
      </c>
      <c r="E65" s="21" t="s">
        <v>78</v>
      </c>
      <c r="F65" s="13" t="s">
        <v>79</v>
      </c>
      <c r="G65" s="15">
        <v>350</v>
      </c>
      <c r="H65" s="16">
        <v>400</v>
      </c>
      <c r="I65" s="17">
        <v>450</v>
      </c>
      <c r="J65" s="12">
        <f t="shared" si="0"/>
        <v>400</v>
      </c>
      <c r="K65" s="17">
        <f t="shared" si="1"/>
        <v>12.5</v>
      </c>
      <c r="L65" s="20">
        <v>1</v>
      </c>
      <c r="M65" s="12">
        <f t="shared" si="2"/>
        <v>400</v>
      </c>
      <c r="N65" s="18">
        <f t="shared" si="3"/>
        <v>495.8420867574676</v>
      </c>
      <c r="O65" s="7"/>
      <c r="P65" s="4"/>
      <c r="Q65" s="32"/>
      <c r="R65" s="3"/>
      <c r="S65" s="3"/>
      <c r="T65" s="3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45.75" customHeight="1" x14ac:dyDescent="0.25">
      <c r="A66" s="1"/>
      <c r="B66" s="46"/>
      <c r="C66" s="10">
        <v>63</v>
      </c>
      <c r="D66" s="24" t="s">
        <v>74</v>
      </c>
      <c r="E66" s="21" t="s">
        <v>78</v>
      </c>
      <c r="F66" s="13" t="s">
        <v>79</v>
      </c>
      <c r="G66" s="15">
        <v>700</v>
      </c>
      <c r="H66" s="16">
        <v>750</v>
      </c>
      <c r="I66" s="17">
        <v>800</v>
      </c>
      <c r="J66" s="12">
        <f t="shared" si="0"/>
        <v>750</v>
      </c>
      <c r="K66" s="17">
        <f t="shared" si="1"/>
        <v>6.666666666666667</v>
      </c>
      <c r="L66" s="20">
        <v>1</v>
      </c>
      <c r="M66" s="12">
        <f t="shared" si="2"/>
        <v>750</v>
      </c>
      <c r="N66" s="18">
        <f t="shared" si="3"/>
        <v>931.2536353396606</v>
      </c>
      <c r="O66" s="7"/>
      <c r="P66" s="4"/>
      <c r="Q66" s="31"/>
      <c r="R66" s="3"/>
      <c r="S66" s="3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55.5" customHeight="1" x14ac:dyDescent="0.25">
      <c r="A67" s="1"/>
      <c r="B67" s="46"/>
      <c r="C67" s="10">
        <v>64</v>
      </c>
      <c r="D67" s="23" t="s">
        <v>75</v>
      </c>
      <c r="E67" s="21" t="s">
        <v>78</v>
      </c>
      <c r="F67" s="13" t="s">
        <v>79</v>
      </c>
      <c r="G67" s="15">
        <v>700</v>
      </c>
      <c r="H67" s="16">
        <v>750</v>
      </c>
      <c r="I67" s="17">
        <v>800</v>
      </c>
      <c r="J67" s="12">
        <f t="shared" si="0"/>
        <v>750</v>
      </c>
      <c r="K67" s="17">
        <f t="shared" si="1"/>
        <v>6.666666666666667</v>
      </c>
      <c r="L67" s="20">
        <v>1</v>
      </c>
      <c r="M67" s="12">
        <f t="shared" si="2"/>
        <v>750</v>
      </c>
      <c r="N67" s="18">
        <f t="shared" si="3"/>
        <v>931.2536353396606</v>
      </c>
      <c r="O67" s="7"/>
      <c r="P67" s="4"/>
      <c r="Q67" s="31"/>
      <c r="R67" s="3"/>
      <c r="S67" s="3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60" customHeight="1" x14ac:dyDescent="0.25">
      <c r="A68" s="1"/>
      <c r="B68" s="46"/>
      <c r="C68" s="10">
        <v>65</v>
      </c>
      <c r="D68" s="23" t="s">
        <v>76</v>
      </c>
      <c r="E68" s="21" t="s">
        <v>78</v>
      </c>
      <c r="F68" s="13" t="s">
        <v>79</v>
      </c>
      <c r="G68" s="15">
        <v>350</v>
      </c>
      <c r="H68" s="16">
        <v>400</v>
      </c>
      <c r="I68" s="17">
        <v>450</v>
      </c>
      <c r="J68" s="12">
        <f t="shared" si="0"/>
        <v>400</v>
      </c>
      <c r="K68" s="17">
        <f t="shared" si="1"/>
        <v>12.5</v>
      </c>
      <c r="L68" s="20">
        <v>1</v>
      </c>
      <c r="M68" s="12">
        <f t="shared" si="2"/>
        <v>400</v>
      </c>
      <c r="N68" s="18">
        <f>SQRT((POWER(H68-K68,2)+POWER(I68-K68,2)+POWER(J68-K68,2))/(3-1))</f>
        <v>495.8420867574676</v>
      </c>
      <c r="O68" s="7"/>
      <c r="P68" s="4"/>
      <c r="Q68" s="31"/>
      <c r="R68" s="3"/>
      <c r="S68" s="3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52.5" customHeight="1" x14ac:dyDescent="0.25">
      <c r="A69" s="1"/>
      <c r="B69" s="46"/>
      <c r="C69" s="10">
        <v>66</v>
      </c>
      <c r="D69" s="24" t="s">
        <v>62</v>
      </c>
      <c r="E69" s="21" t="s">
        <v>78</v>
      </c>
      <c r="F69" s="13" t="s">
        <v>79</v>
      </c>
      <c r="G69" s="15">
        <v>550</v>
      </c>
      <c r="H69" s="16">
        <v>600</v>
      </c>
      <c r="I69" s="17">
        <v>650</v>
      </c>
      <c r="J69" s="12">
        <f t="shared" si="0"/>
        <v>600</v>
      </c>
      <c r="K69" s="17">
        <f t="shared" si="1"/>
        <v>8.3333333333333321</v>
      </c>
      <c r="L69" s="20">
        <v>4</v>
      </c>
      <c r="M69" s="12">
        <f t="shared" si="2"/>
        <v>2400</v>
      </c>
      <c r="N69" s="18">
        <f t="shared" si="3"/>
        <v>745.612164600337</v>
      </c>
      <c r="O69" s="7"/>
      <c r="P69" s="4"/>
      <c r="Q69" s="31"/>
      <c r="R69" s="3"/>
      <c r="S69" s="3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50.25" customHeight="1" x14ac:dyDescent="0.25">
      <c r="A70" s="1"/>
      <c r="B70" s="46"/>
      <c r="C70" s="10">
        <v>67</v>
      </c>
      <c r="D70" s="23" t="s">
        <v>77</v>
      </c>
      <c r="E70" s="21" t="s">
        <v>78</v>
      </c>
      <c r="F70" s="13" t="s">
        <v>79</v>
      </c>
      <c r="G70" s="15">
        <v>400</v>
      </c>
      <c r="H70" s="16">
        <v>450</v>
      </c>
      <c r="I70" s="17">
        <v>500</v>
      </c>
      <c r="J70" s="12">
        <f t="shared" si="0"/>
        <v>450</v>
      </c>
      <c r="K70" s="17">
        <f t="shared" si="1"/>
        <v>11.111111111111111</v>
      </c>
      <c r="L70" s="20">
        <v>2</v>
      </c>
      <c r="M70" s="12">
        <f t="shared" si="2"/>
        <v>900</v>
      </c>
      <c r="N70" s="18">
        <f t="shared" ref="N70:N71" si="4">SQRT((POWER(H70-K70,2)+POWER(I70-K70,2)+POWER(J70-K70,2))/(3-1))</f>
        <v>558.68562683286359</v>
      </c>
      <c r="O70" s="7"/>
      <c r="P70" s="4"/>
      <c r="Q70" s="31"/>
      <c r="R70" s="3"/>
      <c r="S70" s="3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48" customHeight="1" x14ac:dyDescent="0.25">
      <c r="A71" s="1"/>
      <c r="B71" s="46"/>
      <c r="C71" s="10">
        <v>68</v>
      </c>
      <c r="D71" s="23" t="s">
        <v>32</v>
      </c>
      <c r="E71" s="21" t="s">
        <v>78</v>
      </c>
      <c r="F71" s="13" t="s">
        <v>79</v>
      </c>
      <c r="G71" s="15">
        <v>400</v>
      </c>
      <c r="H71" s="16">
        <v>450</v>
      </c>
      <c r="I71" s="17">
        <v>500</v>
      </c>
      <c r="J71" s="12">
        <f t="shared" si="0"/>
        <v>450</v>
      </c>
      <c r="K71" s="17">
        <f t="shared" si="1"/>
        <v>11.111111111111111</v>
      </c>
      <c r="L71" s="20">
        <v>1</v>
      </c>
      <c r="M71" s="12">
        <f t="shared" si="2"/>
        <v>450</v>
      </c>
      <c r="N71" s="18">
        <f t="shared" si="4"/>
        <v>558.68562683286359</v>
      </c>
      <c r="O71" s="7"/>
      <c r="P71" s="4"/>
      <c r="Q71" s="31"/>
      <c r="R71" s="3"/>
      <c r="S71" s="3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x14ac:dyDescent="0.25">
      <c r="G72" s="27">
        <v>45300</v>
      </c>
      <c r="H72" s="27">
        <v>51050</v>
      </c>
      <c r="I72" s="27">
        <v>56450</v>
      </c>
      <c r="J72" s="12">
        <f t="shared" ref="J72" si="5">ROUND(AVERAGE(G72:I72),2)</f>
        <v>50933.33</v>
      </c>
      <c r="K72" s="11">
        <f t="shared" ref="K72" si="6">(STDEV(G72:I72)/J72)*100</f>
        <v>10.947478734309657</v>
      </c>
      <c r="L72" s="28"/>
      <c r="M72" s="29">
        <f>SUM(M4:M71)</f>
        <v>50833.310000000012</v>
      </c>
      <c r="N72" s="28"/>
      <c r="O72" s="30"/>
      <c r="Q72" s="4"/>
      <c r="R72" s="4"/>
      <c r="S72" s="4"/>
      <c r="T72" s="4"/>
    </row>
    <row r="73" spans="1:30" x14ac:dyDescent="0.25">
      <c r="D73" s="19"/>
      <c r="G73" s="2"/>
      <c r="Q73" s="4"/>
      <c r="R73" s="4"/>
    </row>
    <row r="74" spans="1:30" x14ac:dyDescent="0.25">
      <c r="D74" s="19"/>
      <c r="Q74" s="4"/>
      <c r="R74" s="4"/>
    </row>
    <row r="75" spans="1:30" x14ac:dyDescent="0.25">
      <c r="D75" s="19"/>
      <c r="Q75" s="4"/>
      <c r="R75" s="4"/>
    </row>
    <row r="76" spans="1:30" x14ac:dyDescent="0.25">
      <c r="D76" s="19"/>
    </row>
    <row r="77" spans="1:30" x14ac:dyDescent="0.25">
      <c r="D77" s="19"/>
    </row>
    <row r="78" spans="1:30" x14ac:dyDescent="0.25">
      <c r="D78" s="19"/>
    </row>
    <row r="79" spans="1:30" x14ac:dyDescent="0.25">
      <c r="D79" s="19"/>
    </row>
    <row r="80" spans="1:30" x14ac:dyDescent="0.25">
      <c r="D80" s="19"/>
    </row>
    <row r="81" spans="4:4" x14ac:dyDescent="0.25">
      <c r="D81" s="19"/>
    </row>
  </sheetData>
  <mergeCells count="18">
    <mergeCell ref="B2:B71"/>
    <mergeCell ref="C2:C3"/>
    <mergeCell ref="D2:D3"/>
    <mergeCell ref="E2:E3"/>
    <mergeCell ref="F2:F3"/>
    <mergeCell ref="Q2:R2"/>
    <mergeCell ref="S2:T2"/>
    <mergeCell ref="Q3:R3"/>
    <mergeCell ref="S3:T3"/>
    <mergeCell ref="C1:N1"/>
    <mergeCell ref="G2:G3"/>
    <mergeCell ref="H2:H3"/>
    <mergeCell ref="I2:I3"/>
    <mergeCell ref="J2:J3"/>
    <mergeCell ref="N2:N3"/>
    <mergeCell ref="K2:K3"/>
    <mergeCell ref="L2:L3"/>
    <mergeCell ref="M2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2026-07-31T07:28:43Z</dcterms:modified>
</cp:coreProperties>
</file>