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28) канцтовары\"/>
    </mc:Choice>
  </mc:AlternateContent>
  <bookViews>
    <workbookView xWindow="0" yWindow="0" windowWidth="16800" windowHeight="12015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29" i="6" l="1"/>
  <c r="I29" i="6" s="1"/>
  <c r="H30" i="6"/>
  <c r="J30" i="6" s="1"/>
  <c r="H31" i="6"/>
  <c r="I31" i="6" s="1"/>
  <c r="H32" i="6"/>
  <c r="J32" i="6" s="1"/>
  <c r="H33" i="6"/>
  <c r="I33" i="6" s="1"/>
  <c r="H34" i="6"/>
  <c r="J34" i="6" s="1"/>
  <c r="H35" i="6"/>
  <c r="I35" i="6" s="1"/>
  <c r="H36" i="6"/>
  <c r="J36" i="6" s="1"/>
  <c r="H37" i="6"/>
  <c r="I37" i="6" s="1"/>
  <c r="H38" i="6"/>
  <c r="J38" i="6" s="1"/>
  <c r="H39" i="6"/>
  <c r="I39" i="6" s="1"/>
  <c r="I36" i="6" l="1"/>
  <c r="I38" i="6"/>
  <c r="I34" i="6"/>
  <c r="I32" i="6"/>
  <c r="I30" i="6"/>
  <c r="J39" i="6"/>
  <c r="J37" i="6"/>
  <c r="J35" i="6"/>
  <c r="J33" i="6"/>
  <c r="J31" i="6"/>
  <c r="J29" i="6"/>
  <c r="H16" i="6"/>
  <c r="J16" i="6" s="1"/>
  <c r="H17" i="6"/>
  <c r="J17" i="6" s="1"/>
  <c r="H18" i="6"/>
  <c r="J18" i="6" s="1"/>
  <c r="H19" i="6"/>
  <c r="I19" i="6" s="1"/>
  <c r="H20" i="6"/>
  <c r="J20" i="6" s="1"/>
  <c r="H21" i="6"/>
  <c r="I21" i="6" s="1"/>
  <c r="H22" i="6"/>
  <c r="J22" i="6" s="1"/>
  <c r="H23" i="6"/>
  <c r="J23" i="6" s="1"/>
  <c r="H24" i="6"/>
  <c r="J24" i="6" s="1"/>
  <c r="H25" i="6"/>
  <c r="J25" i="6" s="1"/>
  <c r="H26" i="6"/>
  <c r="J26" i="6" s="1"/>
  <c r="H27" i="6"/>
  <c r="I27" i="6" s="1"/>
  <c r="H28" i="6"/>
  <c r="J28" i="6" s="1"/>
  <c r="J27" i="6" l="1"/>
  <c r="J21" i="6"/>
  <c r="J19" i="6"/>
  <c r="I28" i="6"/>
  <c r="I26" i="6"/>
  <c r="I25" i="6"/>
  <c r="I24" i="6"/>
  <c r="I23" i="6"/>
  <c r="I22" i="6"/>
  <c r="I20" i="6"/>
  <c r="I18" i="6"/>
  <c r="I17" i="6"/>
  <c r="I16" i="6"/>
  <c r="H15" i="6"/>
  <c r="J15" i="6" s="1"/>
  <c r="J40" i="6" l="1"/>
  <c r="I15" i="6"/>
</calcChain>
</file>

<file path=xl/sharedStrings.xml><?xml version="1.0" encoding="utf-8"?>
<sst xmlns="http://schemas.openxmlformats.org/spreadsheetml/2006/main" count="72" uniqueCount="42">
  <si>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</si>
  <si>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</si>
  <si>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</si>
  <si>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</si>
  <si>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</si>
  <si>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</si>
  <si>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</si>
  <si>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</si>
  <si>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</si>
  <si>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</si>
  <si>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</si>
  <si>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</si>
  <si>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</si>
  <si>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</si>
  <si>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</si>
  <si>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Наименование товара (работы, услуги)</t>
  </si>
  <si>
    <t>ФКУ «ГБ МСЭ по Томской области Минтруда России»</t>
  </si>
  <si>
    <t>Цена за единицу измерения (руб.)</t>
  </si>
  <si>
    <t>Начальная (максимальная) цена контракта (далее - НМЦК) определено методом сопоставимых рыночных цен (анализа рынка).</t>
  </si>
  <si>
    <t>ОБОСНОВАНИЕ НАЧАЛЬНОЙ (МАКСИМАЛЬНОЙ) ЦЕНЫ КОНТРАКТА</t>
  </si>
  <si>
    <t>штука</t>
  </si>
  <si>
    <r>
      <t>В целях применения метода сопоставимых рыночных цен (анализа рынка) использовалась общедоступная информация о рыночных ценах 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в соответствии с ч.18 ст.22 Федерального закона от 05.04.2013г. № 44-ФЗ. Коммерческие предложения имеются у заказчика. </t>
    </r>
  </si>
  <si>
    <t>упаковка</t>
  </si>
  <si>
    <t>Блоки для записей</t>
  </si>
  <si>
    <t>Клейкие закладки бумажные</t>
  </si>
  <si>
    <t>Лоток для бумаги пластиковый</t>
  </si>
  <si>
    <t>Клей канцелярский</t>
  </si>
  <si>
    <t>Средство корректирующее канцелярское</t>
  </si>
  <si>
    <t>Скобы для степлера</t>
  </si>
  <si>
    <t>Зажим для бумаг</t>
  </si>
  <si>
    <t>Клейкая лента</t>
  </si>
  <si>
    <t>Ножницы канцелярские</t>
  </si>
  <si>
    <t>Папка картонная</t>
  </si>
  <si>
    <t>Папка пластиковая</t>
  </si>
  <si>
    <t>Обложка для переплета пластиковая</t>
  </si>
  <si>
    <t>Ручка канцелярская</t>
  </si>
  <si>
    <t>Краска штемпельная</t>
  </si>
  <si>
    <t>Маркер</t>
  </si>
  <si>
    <t>Подушка для смачивания пальцев</t>
  </si>
  <si>
    <t>Поставка канцелярских товаров</t>
  </si>
  <si>
    <t>Клей ПВА с дозатором</t>
  </si>
  <si>
    <t>Пленка самоклеющаяся в рулоне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</si>
</sst>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7" fillId="0" borderId="0"/>
  </cellStyleXfs>
  <cellXfs count="33">
    <xf numFmtId="0" fontId="0" fillId="0" borderId="0" xfId="0"/>
    <xf numFmtId="0" fontId="5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8" fillId="0" borderId="3" xfId="1" applyFont="1" applyFill="1" applyBorder="1"/>
    <xf numFmtId="0" fontId="8" fillId="0" borderId="3" xfId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4" fontId="8" fillId="0" borderId="1" xfId="1" applyNumberFormat="1" applyFont="1" applyBorder="1" applyAlignment="1">
      <alignment horizontal="center"/>
    </xf>
    <xf numFmtId="0" fontId="5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0" fontId="8" fillId="0" borderId="5" xfId="1" applyFont="1" applyBorder="1" applyAlignment="1">
      <alignment horizontal="right"/>
    </xf>
    <xf numFmtId="0" fontId="9" fillId="3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center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A7" workbookViewId="0">
      <selection activeCell="A30" sqref="A30"/>
    </sheetView>
  </sheetViews>
  <sheetFormatPr defaultColWidth="9.28515625" defaultRowHeight="12"/>
  <cols>
    <col min="1" max="1" width="4.140625" style="2" customWidth="1"/>
    <col min="2" max="2" width="42.7109375" style="2" customWidth="1"/>
    <col min="3" max="3" width="12" style="2" customWidth="1"/>
    <col min="4" max="4" width="9.140625" style="2" customWidth="1"/>
    <col min="5" max="5" width="16.85546875" style="2" customWidth="1"/>
    <col min="6" max="6" width="16.28515625" style="2" customWidth="1"/>
    <col min="7" max="7" width="17.140625" style="2" customWidth="1"/>
    <col min="8" max="8" width="16.5703125" style="2" customWidth="1"/>
    <col min="9" max="9" width="18" style="2" customWidth="1"/>
    <col min="10" max="10" width="14.5703125" style="2" customWidth="1"/>
    <col min="11" max="11" width="16.5703125" style="2" customWidth="1"/>
    <col min="12" max="16384" width="9.28515625" style="2"/>
  </cols>
  <sheetData>
    <row r="1" spans="1:12" ht="18" customHeight="1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3"/>
      <c r="L1" s="3"/>
    </row>
    <row r="2" spans="1:12" ht="16.5" customHeight="1">
      <c r="A2" s="30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"/>
      <c r="L2" s="3"/>
    </row>
    <row r="3" spans="1:12" ht="16.5" customHeight="1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>
      <c r="A5" s="28" t="s">
        <v>14</v>
      </c>
      <c r="B5" s="28"/>
      <c r="C5" s="28"/>
      <c r="D5" s="28"/>
      <c r="E5" s="28"/>
      <c r="F5" s="28"/>
      <c r="G5" s="28"/>
      <c r="H5" s="28"/>
      <c r="I5" s="28"/>
      <c r="J5" s="28"/>
      <c r="K5" s="3"/>
      <c r="L5" s="3"/>
    </row>
    <row r="6" spans="1:12" ht="21" customHeight="1">
      <c r="A6" s="28" t="s">
        <v>18</v>
      </c>
      <c r="B6" s="28"/>
      <c r="C6" s="28"/>
      <c r="D6" s="28"/>
      <c r="E6" s="28"/>
      <c r="F6" s="28"/>
      <c r="G6" s="28"/>
      <c r="H6" s="28"/>
      <c r="I6" s="28"/>
      <c r="J6" s="28"/>
      <c r="K6" s="3"/>
      <c r="L6" s="3"/>
    </row>
    <row r="7" spans="1:12" ht="48.75" customHeight="1">
      <c r="A7" s="28" t="s">
        <v>21</v>
      </c>
      <c r="B7" s="28"/>
      <c r="C7" s="28"/>
      <c r="D7" s="28"/>
      <c r="E7" s="28"/>
      <c r="F7" s="28"/>
      <c r="G7" s="28"/>
      <c r="H7" s="28"/>
      <c r="I7" s="28"/>
      <c r="J7" s="28"/>
      <c r="K7" s="3"/>
      <c r="L7" s="3"/>
    </row>
    <row r="8" spans="1:12" ht="15">
      <c r="A8" s="28" t="s">
        <v>5</v>
      </c>
      <c r="B8" s="28"/>
      <c r="C8" s="28"/>
      <c r="D8" s="28"/>
      <c r="E8" s="28"/>
      <c r="F8" s="28"/>
      <c r="G8" s="28"/>
      <c r="H8" s="28"/>
      <c r="I8" s="28"/>
      <c r="J8" s="28"/>
      <c r="K8" s="3"/>
      <c r="L8" s="3"/>
    </row>
    <row r="9" spans="1:12" ht="31.5" customHeight="1">
      <c r="A9" s="32"/>
      <c r="B9" s="32"/>
      <c r="C9" s="32"/>
      <c r="D9" s="32"/>
      <c r="E9" s="32"/>
      <c r="F9" s="32"/>
      <c r="G9" s="32"/>
      <c r="H9" s="32"/>
      <c r="I9" s="32"/>
      <c r="J9" s="32"/>
      <c r="K9" s="3"/>
      <c r="L9" s="3"/>
    </row>
    <row r="10" spans="1:12" ht="21" customHeight="1">
      <c r="A10" s="1" t="s">
        <v>6</v>
      </c>
      <c r="B10" s="25" t="s">
        <v>8</v>
      </c>
      <c r="C10" s="25"/>
      <c r="D10" s="25"/>
      <c r="E10" s="25"/>
      <c r="F10" s="25"/>
      <c r="G10" s="1"/>
      <c r="H10" s="1"/>
      <c r="I10" s="1"/>
      <c r="J10" s="1"/>
      <c r="K10" s="3"/>
      <c r="L10" s="3"/>
    </row>
    <row r="11" spans="1:12" ht="81.75" customHeight="1">
      <c r="A11" s="4"/>
      <c r="B11" s="28" t="s">
        <v>9</v>
      </c>
      <c r="C11" s="28"/>
      <c r="D11" s="28"/>
      <c r="E11" s="28"/>
      <c r="F11" s="28"/>
      <c r="G11" s="28"/>
      <c r="H11" s="28"/>
      <c r="I11" s="28"/>
      <c r="J11" s="28"/>
      <c r="K11" s="3"/>
      <c r="L11" s="3"/>
    </row>
    <row r="12" spans="1:12" ht="7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</row>
    <row r="13" spans="1:12" s="6" customFormat="1" ht="27.75" customHeight="1">
      <c r="A13" s="26" t="s">
        <v>1</v>
      </c>
      <c r="B13" s="26" t="s">
        <v>15</v>
      </c>
      <c r="C13" s="26" t="s">
        <v>0</v>
      </c>
      <c r="D13" s="26" t="s">
        <v>10</v>
      </c>
      <c r="E13" s="26" t="s">
        <v>17</v>
      </c>
      <c r="F13" s="26"/>
      <c r="G13" s="26"/>
      <c r="H13" s="26" t="s">
        <v>3</v>
      </c>
      <c r="I13" s="26" t="s">
        <v>4</v>
      </c>
      <c r="J13" s="26" t="s">
        <v>7</v>
      </c>
      <c r="K13" s="5"/>
      <c r="L13" s="5"/>
    </row>
    <row r="14" spans="1:12" s="8" customFormat="1" ht="24.75" customHeight="1">
      <c r="A14" s="26"/>
      <c r="B14" s="29"/>
      <c r="C14" s="26"/>
      <c r="D14" s="26"/>
      <c r="E14" s="18" t="s">
        <v>11</v>
      </c>
      <c r="F14" s="18" t="s">
        <v>12</v>
      </c>
      <c r="G14" s="18" t="s">
        <v>13</v>
      </c>
      <c r="H14" s="26"/>
      <c r="I14" s="26"/>
      <c r="J14" s="26"/>
      <c r="K14" s="7"/>
      <c r="L14" s="7"/>
    </row>
    <row r="15" spans="1:12" s="10" customFormat="1" ht="18.75" customHeight="1">
      <c r="A15" s="24">
        <v>1</v>
      </c>
      <c r="B15" s="19" t="s">
        <v>23</v>
      </c>
      <c r="C15" s="24" t="s">
        <v>20</v>
      </c>
      <c r="D15" s="20">
        <v>120</v>
      </c>
      <c r="E15" s="21">
        <v>49</v>
      </c>
      <c r="F15" s="21">
        <v>57.82</v>
      </c>
      <c r="G15" s="21">
        <v>53.9</v>
      </c>
      <c r="H15" s="22">
        <f>ROUND(SUM(E15,F15,G15)/3,2)</f>
        <v>53.57</v>
      </c>
      <c r="I15" s="22">
        <f>SQRT(VARA(E15,F15,G15))/H15*100</f>
        <v>8.2491408582535684</v>
      </c>
      <c r="J15" s="23">
        <f>D15*H15</f>
        <v>6428.4</v>
      </c>
      <c r="K15" s="9"/>
      <c r="L15" s="9"/>
    </row>
    <row r="16" spans="1:12" s="10" customFormat="1" ht="20.25" customHeight="1">
      <c r="A16" s="24">
        <v>2</v>
      </c>
      <c r="B16" s="19" t="s">
        <v>23</v>
      </c>
      <c r="C16" s="24" t="s">
        <v>20</v>
      </c>
      <c r="D16" s="20">
        <v>30</v>
      </c>
      <c r="E16" s="21">
        <v>124</v>
      </c>
      <c r="F16" s="21">
        <v>146.32</v>
      </c>
      <c r="G16" s="21">
        <v>136.4</v>
      </c>
      <c r="H16" s="22">
        <f t="shared" ref="H16:H39" si="0">ROUND(SUM(E16,F16,G16)/3,2)</f>
        <v>135.57</v>
      </c>
      <c r="I16" s="22">
        <f t="shared" ref="I16:I39" si="1">SQRT(VARA(E16,F16,G16))/H16*100</f>
        <v>8.2488304101208048</v>
      </c>
      <c r="J16" s="23">
        <f t="shared" ref="J16:J39" si="2">D16*H16</f>
        <v>4067.1</v>
      </c>
      <c r="K16" s="9"/>
      <c r="L16" s="9"/>
    </row>
    <row r="17" spans="1:12" s="10" customFormat="1" ht="15" customHeight="1">
      <c r="A17" s="24">
        <v>3</v>
      </c>
      <c r="B17" s="19" t="s">
        <v>24</v>
      </c>
      <c r="C17" s="24" t="s">
        <v>22</v>
      </c>
      <c r="D17" s="20">
        <v>100</v>
      </c>
      <c r="E17" s="21">
        <v>39</v>
      </c>
      <c r="F17" s="21">
        <v>46.02</v>
      </c>
      <c r="G17" s="21">
        <v>42.9</v>
      </c>
      <c r="H17" s="22">
        <f t="shared" si="0"/>
        <v>42.64</v>
      </c>
      <c r="I17" s="22">
        <f t="shared" si="1"/>
        <v>8.2486275966272498</v>
      </c>
      <c r="J17" s="23">
        <f t="shared" si="2"/>
        <v>4264</v>
      </c>
      <c r="K17" s="9"/>
      <c r="L17" s="9"/>
    </row>
    <row r="18" spans="1:12" s="10" customFormat="1" ht="15" customHeight="1">
      <c r="A18" s="24">
        <v>4</v>
      </c>
      <c r="B18" s="19" t="s">
        <v>25</v>
      </c>
      <c r="C18" s="24" t="s">
        <v>20</v>
      </c>
      <c r="D18" s="20">
        <v>30</v>
      </c>
      <c r="E18" s="21">
        <v>335</v>
      </c>
      <c r="F18" s="21">
        <v>395.3</v>
      </c>
      <c r="G18" s="21">
        <v>368.5</v>
      </c>
      <c r="H18" s="22">
        <f t="shared" si="0"/>
        <v>366.27</v>
      </c>
      <c r="I18" s="22">
        <f t="shared" si="1"/>
        <v>8.2485525278929206</v>
      </c>
      <c r="J18" s="23">
        <f t="shared" si="2"/>
        <v>10988.099999999999</v>
      </c>
      <c r="K18" s="9"/>
      <c r="L18" s="9"/>
    </row>
    <row r="19" spans="1:12" s="10" customFormat="1" ht="16.5" customHeight="1">
      <c r="A19" s="24">
        <v>5</v>
      </c>
      <c r="B19" s="19" t="s">
        <v>26</v>
      </c>
      <c r="C19" s="24" t="s">
        <v>20</v>
      </c>
      <c r="D19" s="20">
        <v>100</v>
      </c>
      <c r="E19" s="21">
        <v>46</v>
      </c>
      <c r="F19" s="21">
        <v>54.28</v>
      </c>
      <c r="G19" s="21">
        <v>50.6</v>
      </c>
      <c r="H19" s="22">
        <f t="shared" si="0"/>
        <v>50.29</v>
      </c>
      <c r="I19" s="22">
        <f t="shared" si="1"/>
        <v>8.2491743340565993</v>
      </c>
      <c r="J19" s="23">
        <f t="shared" si="2"/>
        <v>5029</v>
      </c>
      <c r="K19" s="9"/>
      <c r="L19" s="9"/>
    </row>
    <row r="20" spans="1:12" s="10" customFormat="1" ht="14.25" customHeight="1">
      <c r="A20" s="24">
        <v>6</v>
      </c>
      <c r="B20" s="19" t="s">
        <v>40</v>
      </c>
      <c r="C20" s="24" t="s">
        <v>20</v>
      </c>
      <c r="D20" s="20">
        <v>20</v>
      </c>
      <c r="E20" s="21">
        <v>42</v>
      </c>
      <c r="F20" s="21">
        <v>49.56</v>
      </c>
      <c r="G20" s="21">
        <v>46.2</v>
      </c>
      <c r="H20" s="22">
        <f t="shared" si="0"/>
        <v>45.92</v>
      </c>
      <c r="I20" s="22">
        <f t="shared" si="1"/>
        <v>8.248627596627248</v>
      </c>
      <c r="J20" s="23">
        <f t="shared" si="2"/>
        <v>918.40000000000009</v>
      </c>
      <c r="K20" s="9"/>
      <c r="L20" s="9"/>
    </row>
    <row r="21" spans="1:12" s="10" customFormat="1" ht="24" customHeight="1">
      <c r="A21" s="24">
        <v>7</v>
      </c>
      <c r="B21" s="19" t="s">
        <v>27</v>
      </c>
      <c r="C21" s="24" t="s">
        <v>20</v>
      </c>
      <c r="D21" s="20">
        <v>50</v>
      </c>
      <c r="E21" s="21">
        <v>105</v>
      </c>
      <c r="F21" s="21">
        <v>123.9</v>
      </c>
      <c r="G21" s="21">
        <v>115.5</v>
      </c>
      <c r="H21" s="22">
        <f t="shared" si="0"/>
        <v>114.8</v>
      </c>
      <c r="I21" s="22">
        <f t="shared" si="1"/>
        <v>8.2486275966272498</v>
      </c>
      <c r="J21" s="23">
        <f t="shared" si="2"/>
        <v>5740</v>
      </c>
      <c r="K21" s="9"/>
      <c r="L21" s="9"/>
    </row>
    <row r="22" spans="1:12" s="10" customFormat="1" ht="18.75" customHeight="1">
      <c r="A22" s="24">
        <v>8</v>
      </c>
      <c r="B22" s="19" t="s">
        <v>28</v>
      </c>
      <c r="C22" s="24" t="s">
        <v>22</v>
      </c>
      <c r="D22" s="20">
        <v>30</v>
      </c>
      <c r="E22" s="21">
        <v>205</v>
      </c>
      <c r="F22" s="21">
        <v>241.9</v>
      </c>
      <c r="G22" s="21">
        <v>225.5</v>
      </c>
      <c r="H22" s="22">
        <f t="shared" si="0"/>
        <v>224.13</v>
      </c>
      <c r="I22" s="22">
        <f t="shared" si="1"/>
        <v>8.2487502728656885</v>
      </c>
      <c r="J22" s="23">
        <f t="shared" si="2"/>
        <v>6723.9</v>
      </c>
      <c r="K22" s="9"/>
      <c r="L22" s="9"/>
    </row>
    <row r="23" spans="1:12" s="10" customFormat="1" ht="16.5" customHeight="1">
      <c r="A23" s="24">
        <v>9</v>
      </c>
      <c r="B23" s="19" t="s">
        <v>29</v>
      </c>
      <c r="C23" s="24" t="s">
        <v>22</v>
      </c>
      <c r="D23" s="20">
        <v>10</v>
      </c>
      <c r="E23" s="21">
        <v>72</v>
      </c>
      <c r="F23" s="21">
        <v>84.96</v>
      </c>
      <c r="G23" s="21">
        <v>79.2</v>
      </c>
      <c r="H23" s="22">
        <f t="shared" si="0"/>
        <v>78.72</v>
      </c>
      <c r="I23" s="22">
        <f t="shared" si="1"/>
        <v>8.2486275966272427</v>
      </c>
      <c r="J23" s="23">
        <f t="shared" si="2"/>
        <v>787.2</v>
      </c>
      <c r="K23" s="9"/>
      <c r="L23" s="9"/>
    </row>
    <row r="24" spans="1:12" s="10" customFormat="1" ht="16.5" customHeight="1">
      <c r="A24" s="24">
        <v>10</v>
      </c>
      <c r="B24" s="19" t="s">
        <v>30</v>
      </c>
      <c r="C24" s="24" t="s">
        <v>20</v>
      </c>
      <c r="D24" s="20">
        <v>30</v>
      </c>
      <c r="E24" s="21">
        <v>115</v>
      </c>
      <c r="F24" s="21">
        <v>135.69999999999999</v>
      </c>
      <c r="G24" s="21">
        <v>126.5</v>
      </c>
      <c r="H24" s="22">
        <f t="shared" si="0"/>
        <v>125.73</v>
      </c>
      <c r="I24" s="22">
        <f t="shared" si="1"/>
        <v>8.2488462829019724</v>
      </c>
      <c r="J24" s="23">
        <f t="shared" si="2"/>
        <v>3771.9</v>
      </c>
      <c r="K24" s="9"/>
      <c r="L24" s="9"/>
    </row>
    <row r="25" spans="1:12" s="10" customFormat="1" ht="16.5" customHeight="1">
      <c r="A25" s="24">
        <v>11</v>
      </c>
      <c r="B25" s="19" t="s">
        <v>31</v>
      </c>
      <c r="C25" s="24" t="s">
        <v>20</v>
      </c>
      <c r="D25" s="20">
        <v>25</v>
      </c>
      <c r="E25" s="21">
        <v>185</v>
      </c>
      <c r="F25" s="21">
        <v>218.3</v>
      </c>
      <c r="G25" s="21">
        <v>203.5</v>
      </c>
      <c r="H25" s="22">
        <f t="shared" si="0"/>
        <v>202.27</v>
      </c>
      <c r="I25" s="22">
        <f t="shared" si="1"/>
        <v>8.2484916623546312</v>
      </c>
      <c r="J25" s="23">
        <f t="shared" si="2"/>
        <v>5056.75</v>
      </c>
      <c r="K25" s="9"/>
      <c r="L25" s="9"/>
    </row>
    <row r="26" spans="1:12" s="10" customFormat="1" ht="15" customHeight="1">
      <c r="A26" s="24">
        <v>12</v>
      </c>
      <c r="B26" s="19" t="s">
        <v>32</v>
      </c>
      <c r="C26" s="24" t="s">
        <v>20</v>
      </c>
      <c r="D26" s="20">
        <v>100</v>
      </c>
      <c r="E26" s="21">
        <v>29</v>
      </c>
      <c r="F26" s="21">
        <v>34.22</v>
      </c>
      <c r="G26" s="21">
        <v>31.9</v>
      </c>
      <c r="H26" s="22">
        <f t="shared" si="0"/>
        <v>31.71</v>
      </c>
      <c r="I26" s="22">
        <f t="shared" si="1"/>
        <v>8.2477605065823969</v>
      </c>
      <c r="J26" s="23">
        <f t="shared" si="2"/>
        <v>3171</v>
      </c>
      <c r="K26" s="9"/>
      <c r="L26" s="9"/>
    </row>
    <row r="27" spans="1:12" s="10" customFormat="1" ht="16.5" customHeight="1">
      <c r="A27" s="24">
        <v>13</v>
      </c>
      <c r="B27" s="19" t="s">
        <v>33</v>
      </c>
      <c r="C27" s="24" t="s">
        <v>20</v>
      </c>
      <c r="D27" s="20">
        <v>30</v>
      </c>
      <c r="E27" s="21">
        <v>50</v>
      </c>
      <c r="F27" s="21">
        <v>64.900000000000006</v>
      </c>
      <c r="G27" s="21">
        <v>60.5</v>
      </c>
      <c r="H27" s="22">
        <f t="shared" si="0"/>
        <v>58.47</v>
      </c>
      <c r="I27" s="22">
        <f t="shared" si="1"/>
        <v>13.09266530069424</v>
      </c>
      <c r="J27" s="23">
        <f t="shared" si="2"/>
        <v>1754.1</v>
      </c>
      <c r="K27" s="9"/>
      <c r="L27" s="9"/>
    </row>
    <row r="28" spans="1:12" s="10" customFormat="1" ht="18" customHeight="1">
      <c r="A28" s="24">
        <v>14</v>
      </c>
      <c r="B28" s="19" t="s">
        <v>33</v>
      </c>
      <c r="C28" s="24" t="s">
        <v>20</v>
      </c>
      <c r="D28" s="20">
        <v>15</v>
      </c>
      <c r="E28" s="21">
        <v>445</v>
      </c>
      <c r="F28" s="21">
        <v>525.1</v>
      </c>
      <c r="G28" s="21">
        <v>489.5</v>
      </c>
      <c r="H28" s="22">
        <f t="shared" si="0"/>
        <v>486.53</v>
      </c>
      <c r="I28" s="22">
        <f t="shared" si="1"/>
        <v>8.2486841099467192</v>
      </c>
      <c r="J28" s="23">
        <f t="shared" si="2"/>
        <v>7297.95</v>
      </c>
      <c r="K28" s="9"/>
      <c r="L28" s="9"/>
    </row>
    <row r="29" spans="1:12" s="10" customFormat="1" ht="21" customHeight="1">
      <c r="A29" s="24">
        <v>15</v>
      </c>
      <c r="B29" s="19" t="s">
        <v>41</v>
      </c>
      <c r="C29" s="24" t="s">
        <v>20</v>
      </c>
      <c r="D29" s="20">
        <v>10</v>
      </c>
      <c r="E29" s="21">
        <v>160</v>
      </c>
      <c r="F29" s="21">
        <v>188.8</v>
      </c>
      <c r="G29" s="21">
        <v>176</v>
      </c>
      <c r="H29" s="22">
        <f t="shared" si="0"/>
        <v>174.93</v>
      </c>
      <c r="I29" s="22">
        <f t="shared" si="1"/>
        <v>8.24878477621521</v>
      </c>
      <c r="J29" s="23">
        <f t="shared" si="2"/>
        <v>1749.3000000000002</v>
      </c>
      <c r="K29" s="9"/>
      <c r="L29" s="9"/>
    </row>
    <row r="30" spans="1:12" s="10" customFormat="1" ht="18" customHeight="1">
      <c r="A30" s="24">
        <v>16</v>
      </c>
      <c r="B30" s="19" t="s">
        <v>34</v>
      </c>
      <c r="C30" s="24" t="s">
        <v>22</v>
      </c>
      <c r="D30" s="20">
        <v>2</v>
      </c>
      <c r="E30" s="21">
        <v>1170</v>
      </c>
      <c r="F30" s="21">
        <v>1380.6</v>
      </c>
      <c r="G30" s="21">
        <v>1287</v>
      </c>
      <c r="H30" s="22">
        <f t="shared" si="0"/>
        <v>1279.2</v>
      </c>
      <c r="I30" s="22">
        <f t="shared" si="1"/>
        <v>8.2486275966272427</v>
      </c>
      <c r="J30" s="23">
        <f t="shared" si="2"/>
        <v>2558.4</v>
      </c>
      <c r="K30" s="9"/>
      <c r="L30" s="9"/>
    </row>
    <row r="31" spans="1:12" s="10" customFormat="1" ht="18" customHeight="1">
      <c r="A31" s="24">
        <v>17</v>
      </c>
      <c r="B31" s="19" t="s">
        <v>35</v>
      </c>
      <c r="C31" s="24" t="s">
        <v>20</v>
      </c>
      <c r="D31" s="20">
        <v>200</v>
      </c>
      <c r="E31" s="21">
        <v>32</v>
      </c>
      <c r="F31" s="21">
        <v>37.76</v>
      </c>
      <c r="G31" s="21">
        <v>35.200000000000003</v>
      </c>
      <c r="H31" s="22">
        <f t="shared" si="0"/>
        <v>34.99</v>
      </c>
      <c r="I31" s="22">
        <f t="shared" si="1"/>
        <v>8.2478417885300139</v>
      </c>
      <c r="J31" s="23">
        <f t="shared" si="2"/>
        <v>6998</v>
      </c>
      <c r="K31" s="9"/>
      <c r="L31" s="9"/>
    </row>
    <row r="32" spans="1:12" s="10" customFormat="1" ht="18" customHeight="1">
      <c r="A32" s="24">
        <v>18</v>
      </c>
      <c r="B32" s="19" t="s">
        <v>36</v>
      </c>
      <c r="C32" s="24" t="s">
        <v>20</v>
      </c>
      <c r="D32" s="20">
        <v>10</v>
      </c>
      <c r="E32" s="21">
        <v>335</v>
      </c>
      <c r="F32" s="21">
        <v>395.3</v>
      </c>
      <c r="G32" s="21">
        <v>368.5</v>
      </c>
      <c r="H32" s="22">
        <f t="shared" si="0"/>
        <v>366.27</v>
      </c>
      <c r="I32" s="22">
        <f t="shared" si="1"/>
        <v>8.2485525278929206</v>
      </c>
      <c r="J32" s="23">
        <f t="shared" si="2"/>
        <v>3662.7</v>
      </c>
      <c r="K32" s="9"/>
      <c r="L32" s="9"/>
    </row>
    <row r="33" spans="1:12" s="10" customFormat="1" ht="18" customHeight="1">
      <c r="A33" s="24">
        <v>19</v>
      </c>
      <c r="B33" s="19" t="s">
        <v>37</v>
      </c>
      <c r="C33" s="24" t="s">
        <v>20</v>
      </c>
      <c r="D33" s="20">
        <v>5</v>
      </c>
      <c r="E33" s="21">
        <v>181</v>
      </c>
      <c r="F33" s="21">
        <v>226.56</v>
      </c>
      <c r="G33" s="21">
        <v>211.2</v>
      </c>
      <c r="H33" s="22">
        <f t="shared" si="0"/>
        <v>206.25</v>
      </c>
      <c r="I33" s="22">
        <f t="shared" si="1"/>
        <v>11.238454601519972</v>
      </c>
      <c r="J33" s="23">
        <f t="shared" si="2"/>
        <v>1031.25</v>
      </c>
      <c r="K33" s="9"/>
      <c r="L33" s="9"/>
    </row>
    <row r="34" spans="1:12" s="10" customFormat="1" ht="18" customHeight="1">
      <c r="A34" s="24">
        <v>20</v>
      </c>
      <c r="B34" s="19" t="s">
        <v>37</v>
      </c>
      <c r="C34" s="24" t="s">
        <v>20</v>
      </c>
      <c r="D34" s="20">
        <v>5</v>
      </c>
      <c r="E34" s="21">
        <v>106</v>
      </c>
      <c r="F34" s="21">
        <v>134.52000000000001</v>
      </c>
      <c r="G34" s="21">
        <v>125.4</v>
      </c>
      <c r="H34" s="22">
        <f t="shared" si="0"/>
        <v>121.97</v>
      </c>
      <c r="I34" s="22">
        <f t="shared" si="1"/>
        <v>11.941880607734928</v>
      </c>
      <c r="J34" s="23">
        <f t="shared" si="2"/>
        <v>609.85</v>
      </c>
      <c r="K34" s="9"/>
      <c r="L34" s="9"/>
    </row>
    <row r="35" spans="1:12" s="10" customFormat="1" ht="18" customHeight="1">
      <c r="A35" s="24">
        <v>21</v>
      </c>
      <c r="B35" s="19" t="s">
        <v>37</v>
      </c>
      <c r="C35" s="24" t="s">
        <v>20</v>
      </c>
      <c r="D35" s="20">
        <v>10</v>
      </c>
      <c r="E35" s="21">
        <v>172</v>
      </c>
      <c r="F35" s="21">
        <v>202.96</v>
      </c>
      <c r="G35" s="21">
        <v>189.2</v>
      </c>
      <c r="H35" s="22">
        <f t="shared" si="0"/>
        <v>188.05</v>
      </c>
      <c r="I35" s="22">
        <f t="shared" si="1"/>
        <v>8.2487738100030619</v>
      </c>
      <c r="J35" s="23">
        <f t="shared" si="2"/>
        <v>1880.5</v>
      </c>
      <c r="K35" s="9"/>
      <c r="L35" s="9"/>
    </row>
    <row r="36" spans="1:12" s="10" customFormat="1" ht="18" customHeight="1">
      <c r="A36" s="24">
        <v>22</v>
      </c>
      <c r="B36" s="19" t="s">
        <v>37</v>
      </c>
      <c r="C36" s="24" t="s">
        <v>20</v>
      </c>
      <c r="D36" s="20">
        <v>10</v>
      </c>
      <c r="E36" s="21">
        <v>172</v>
      </c>
      <c r="F36" s="21">
        <v>202.96</v>
      </c>
      <c r="G36" s="21">
        <v>189.2</v>
      </c>
      <c r="H36" s="22">
        <f t="shared" si="0"/>
        <v>188.05</v>
      </c>
      <c r="I36" s="22">
        <f t="shared" si="1"/>
        <v>8.2487738100030619</v>
      </c>
      <c r="J36" s="23">
        <f t="shared" si="2"/>
        <v>1880.5</v>
      </c>
      <c r="K36" s="9"/>
      <c r="L36" s="9"/>
    </row>
    <row r="37" spans="1:12" s="10" customFormat="1" ht="18" customHeight="1">
      <c r="A37" s="24">
        <v>23</v>
      </c>
      <c r="B37" s="19" t="s">
        <v>37</v>
      </c>
      <c r="C37" s="24" t="s">
        <v>20</v>
      </c>
      <c r="D37" s="20">
        <v>10</v>
      </c>
      <c r="E37" s="21">
        <v>172</v>
      </c>
      <c r="F37" s="21">
        <v>202.96</v>
      </c>
      <c r="G37" s="21">
        <v>189.2</v>
      </c>
      <c r="H37" s="22">
        <f t="shared" si="0"/>
        <v>188.05</v>
      </c>
      <c r="I37" s="22">
        <f t="shared" si="1"/>
        <v>8.2487738100030619</v>
      </c>
      <c r="J37" s="23">
        <f t="shared" si="2"/>
        <v>1880.5</v>
      </c>
      <c r="K37" s="9"/>
      <c r="L37" s="9"/>
    </row>
    <row r="38" spans="1:12" s="10" customFormat="1" ht="18" customHeight="1">
      <c r="A38" s="24">
        <v>24</v>
      </c>
      <c r="B38" s="19" t="s">
        <v>33</v>
      </c>
      <c r="C38" s="24" t="s">
        <v>20</v>
      </c>
      <c r="D38" s="20">
        <v>10</v>
      </c>
      <c r="E38" s="21">
        <v>180</v>
      </c>
      <c r="F38" s="21">
        <v>212.4</v>
      </c>
      <c r="G38" s="21">
        <v>198</v>
      </c>
      <c r="H38" s="22">
        <f t="shared" si="0"/>
        <v>196.8</v>
      </c>
      <c r="I38" s="22">
        <f t="shared" si="1"/>
        <v>8.248627596627248</v>
      </c>
      <c r="J38" s="23">
        <f t="shared" si="2"/>
        <v>1968</v>
      </c>
      <c r="K38" s="9"/>
      <c r="L38" s="9"/>
    </row>
    <row r="39" spans="1:12" s="10" customFormat="1" ht="15" customHeight="1">
      <c r="A39" s="24">
        <v>25</v>
      </c>
      <c r="B39" s="19" t="s">
        <v>38</v>
      </c>
      <c r="C39" s="24" t="s">
        <v>20</v>
      </c>
      <c r="D39" s="20">
        <v>10</v>
      </c>
      <c r="E39" s="21">
        <v>70</v>
      </c>
      <c r="F39" s="21">
        <v>82.6</v>
      </c>
      <c r="G39" s="21">
        <v>77</v>
      </c>
      <c r="H39" s="22">
        <f t="shared" si="0"/>
        <v>76.53</v>
      </c>
      <c r="I39" s="22">
        <f t="shared" si="1"/>
        <v>8.2489868730589961</v>
      </c>
      <c r="J39" s="23">
        <f t="shared" si="2"/>
        <v>765.3</v>
      </c>
      <c r="K39" s="9"/>
      <c r="L39" s="9"/>
    </row>
    <row r="40" spans="1:12" s="10" customFormat="1" ht="16.5" customHeight="1">
      <c r="A40" s="11"/>
      <c r="B40" s="17"/>
      <c r="C40" s="12"/>
      <c r="D40" s="12"/>
      <c r="E40" s="12"/>
      <c r="F40" s="12"/>
      <c r="G40" s="12"/>
      <c r="H40" s="12"/>
      <c r="I40" s="13" t="s">
        <v>2</v>
      </c>
      <c r="J40" s="14">
        <f>SUM(J15:J39)</f>
        <v>90982.1</v>
      </c>
      <c r="K40" s="9"/>
      <c r="L40" s="9"/>
    </row>
    <row r="41" spans="1:12" s="6" customFormat="1" ht="15">
      <c r="I41" s="15"/>
      <c r="J41" s="16"/>
      <c r="K41" s="5"/>
      <c r="L41" s="5"/>
    </row>
  </sheetData>
  <sheetProtection selectLockedCells="1" selectUnlockedCells="1"/>
  <mergeCells count="18">
    <mergeCell ref="A8:J8"/>
    <mergeCell ref="A9:J9"/>
    <mergeCell ref="B10:F10"/>
    <mergeCell ref="C13:C14"/>
    <mergeCell ref="D13:D14"/>
    <mergeCell ref="E13:G13"/>
    <mergeCell ref="A1:J1"/>
    <mergeCell ref="A3:J3"/>
    <mergeCell ref="A5:J5"/>
    <mergeCell ref="I13:I14"/>
    <mergeCell ref="B13:B14"/>
    <mergeCell ref="H13:H14"/>
    <mergeCell ref="J13:J14"/>
    <mergeCell ref="A13:A14"/>
    <mergeCell ref="A2:J2"/>
    <mergeCell ref="B11:J11"/>
    <mergeCell ref="A6:J6"/>
    <mergeCell ref="A7:J7"/>
  </mergeCells>
  <phoneticPr fontId="4" type="noConversion"/>
  <pageMargins left="0.25" right="0.25" top="0.75" bottom="0.75" header="0.3" footer="0.3"/>
  <pageSetup paperSize="9" scale="61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2026-07-22T03:05:27Z</cp:lastPrinted>
  <dcterms:created xsi:type="dcterms:W3CDTF">2013-01-30T02:33:10Z</dcterms:created>
  <dcterms:modified xsi:type="dcterms:W3CDTF">2026-07-22T03:34:54Z</dcterms:modified>
</cp:coreProperties>
</file>